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60" yWindow="610" windowWidth="18880" windowHeight="13670" tabRatio="737"/>
  </bookViews>
  <sheets>
    <sheet name="GuV (E) YTD" sheetId="5" r:id="rId1"/>
    <sheet name="Balance (E)" sheetId="2" r:id="rId2"/>
    <sheet name="Cash Flow Bericht (E)" sheetId="3" r:id="rId3"/>
    <sheet name="Shareholders equity (E)" sheetId="4" r:id="rId4"/>
    <sheet name="Segment report (E)" sheetId="6" r:id="rId5"/>
  </sheets>
  <definedNames>
    <definedName name="_xlnm.Print_Area" localSheetId="1">'Balance (E)'!$A$1:$E$39</definedName>
    <definedName name="_xlnm.Print_Area" localSheetId="2">'Cash Flow Bericht (E)'!$A$1:$E$33</definedName>
    <definedName name="_xlnm.Print_Area" localSheetId="0">'GuV (E) YTD'!$A$1:$I$42</definedName>
    <definedName name="_xlnm.Print_Area" localSheetId="3">'Shareholders equity (E)'!$A$1:$O$20</definedName>
  </definedNames>
  <calcPr calcId="162913" fullPrecision="0"/>
</workbook>
</file>

<file path=xl/calcChain.xml><?xml version="1.0" encoding="utf-8"?>
<calcChain xmlns="http://schemas.openxmlformats.org/spreadsheetml/2006/main">
  <c r="E31" i="5" l="1"/>
  <c r="C31" i="5"/>
  <c r="I31" i="5" l="1"/>
  <c r="G31" i="5"/>
  <c r="E3" i="3"/>
  <c r="C3" i="3"/>
  <c r="E3" i="6"/>
  <c r="U3" i="6" s="1"/>
  <c r="C3" i="6"/>
  <c r="O3" i="6" s="1"/>
  <c r="S3" i="6" l="1"/>
  <c r="G3" i="6"/>
  <c r="I3" i="6"/>
  <c r="K3" i="6"/>
  <c r="M3" i="6"/>
  <c r="Q3" i="6"/>
</calcChain>
</file>

<file path=xl/sharedStrings.xml><?xml version="1.0" encoding="utf-8"?>
<sst xmlns="http://schemas.openxmlformats.org/spreadsheetml/2006/main" count="234" uniqueCount="134">
  <si>
    <t/>
  </si>
  <si>
    <t>€ in thousands</t>
  </si>
  <si>
    <t>Consolidated Statement of Changes in Equity</t>
  </si>
  <si>
    <t>Share
capital</t>
  </si>
  <si>
    <t>Other
reserves</t>
  </si>
  <si>
    <t>Hybrid capital</t>
  </si>
  <si>
    <t>Retained
earnings</t>
  </si>
  <si>
    <t>Equity
attributable
to owners
of the parent
company</t>
  </si>
  <si>
    <t>Non-
controlling
interests</t>
  </si>
  <si>
    <t>Total
equity</t>
  </si>
  <si>
    <t>Consolidated Statement of Cash Flows</t>
  </si>
  <si>
    <t>Consolidated Statement of Financial Position</t>
  </si>
  <si>
    <t>Consolidated Statement of Profit or Loss</t>
  </si>
  <si>
    <t>Consolidated Statement of Comprehensive Income</t>
  </si>
  <si>
    <t>Revenue</t>
  </si>
  <si>
    <t>Cost of sales</t>
  </si>
  <si>
    <t>Gross profit</t>
  </si>
  <si>
    <t>Other operating income</t>
  </si>
  <si>
    <t>Other operating costs</t>
  </si>
  <si>
    <t>Operating result</t>
  </si>
  <si>
    <t>Items to be reclassified:</t>
  </si>
  <si>
    <t>Currency translation differences, net of tax</t>
  </si>
  <si>
    <t>ASSETS</t>
  </si>
  <si>
    <t>Property, plant and equipment</t>
  </si>
  <si>
    <t>Intangible assets</t>
  </si>
  <si>
    <t>Financial assets</t>
  </si>
  <si>
    <t>Deferred tax assets</t>
  </si>
  <si>
    <t>Other non-current assets</t>
  </si>
  <si>
    <t>Non-current assets</t>
  </si>
  <si>
    <t>Inventories</t>
  </si>
  <si>
    <t>Trade and other receivables and contract assets</t>
  </si>
  <si>
    <t>Current income tax receivables</t>
  </si>
  <si>
    <t>Cash and cash equivalents</t>
  </si>
  <si>
    <t>Current assets</t>
  </si>
  <si>
    <t>Total assets</t>
  </si>
  <si>
    <t>EQUITY</t>
  </si>
  <si>
    <t>Share capital</t>
  </si>
  <si>
    <t>Other reserves</t>
  </si>
  <si>
    <t>Retained earnings</t>
  </si>
  <si>
    <t>Equity attributable to owners of the parent company</t>
  </si>
  <si>
    <t>Total equity</t>
  </si>
  <si>
    <t>LIABILITIES</t>
  </si>
  <si>
    <t>Financial liabilities</t>
  </si>
  <si>
    <t>Provisions for employee benefits</t>
  </si>
  <si>
    <t>Deferred tax liabilities</t>
  </si>
  <si>
    <t>Other liabilities</t>
  </si>
  <si>
    <t>Non-current liabilities</t>
  </si>
  <si>
    <t>Trade and other payables</t>
  </si>
  <si>
    <t>Current income tax payables</t>
  </si>
  <si>
    <t>Other provisions</t>
  </si>
  <si>
    <t>Current liabilities</t>
  </si>
  <si>
    <t>Total liabilities</t>
  </si>
  <si>
    <t>Total equity and liabilities</t>
  </si>
  <si>
    <t>Changes in non-current provisions</t>
  </si>
  <si>
    <t>Non-cash expense/(income), net</t>
  </si>
  <si>
    <t>Interest paid</t>
  </si>
  <si>
    <t>Interest received</t>
  </si>
  <si>
    <t>Income taxes paid</t>
  </si>
  <si>
    <t>Cash flow from operating activities before changes in working capital</t>
  </si>
  <si>
    <t>Cash flow from operating activities</t>
  </si>
  <si>
    <t>Capital expenditure for property, plant and equipment and intangible assets</t>
  </si>
  <si>
    <t>Proceeds from the sale of property, plant and equipment and intangible assets</t>
  </si>
  <si>
    <t>Capital expenditure for financial assets</t>
  </si>
  <si>
    <t>Proceeds from the sale of financial assets</t>
  </si>
  <si>
    <t>Cash flow from investing activities</t>
  </si>
  <si>
    <t>Proceeds from borrowings</t>
  </si>
  <si>
    <t>Repayments of borrowings</t>
  </si>
  <si>
    <t>Proceeds from government grants</t>
  </si>
  <si>
    <t>Cash flow from financing activities</t>
  </si>
  <si>
    <t>Change in cash and cash equivalents</t>
  </si>
  <si>
    <t>Cash and cash equivalents at beginning of the year</t>
  </si>
  <si>
    <t>thereof currency translation differences, net of tax</t>
  </si>
  <si>
    <t>Other comprehensive income for the period</t>
  </si>
  <si>
    <t>Weighted average number of shares outstanding
– basic (in thousands)</t>
  </si>
  <si>
    <t>Weighted average number of shares outstanding
– diluted (in thousands)</t>
  </si>
  <si>
    <t>Profit for the period</t>
  </si>
  <si>
    <t>Distribution costs</t>
  </si>
  <si>
    <t>General and administrative costs</t>
  </si>
  <si>
    <t>Other operating result</t>
  </si>
  <si>
    <t>Finance income</t>
  </si>
  <si>
    <t>Finance costs</t>
  </si>
  <si>
    <t>Attributable to owners of hybrid capital</t>
  </si>
  <si>
    <t>– basic</t>
  </si>
  <si>
    <t>– diluted</t>
  </si>
  <si>
    <t>Depreciation, amortisation and impairment of property, plant and equipment and intangible assets</t>
  </si>
  <si>
    <t>Cash and cash equivalents at end of the period</t>
  </si>
  <si>
    <t>Contract liabilities</t>
  </si>
  <si>
    <t>thereof remeasurement of post-employment obligations, net of tax</t>
  </si>
  <si>
    <t>thereof change in hedging instruments for cash flow hedges, net of tax</t>
  </si>
  <si>
    <t>Items not to be reclassified:</t>
  </si>
  <si>
    <t>Remeasurement of post-employment obligations, net of tax</t>
  </si>
  <si>
    <t xml:space="preserve">Profit before tax </t>
  </si>
  <si>
    <t xml:space="preserve">Income taxes </t>
  </si>
  <si>
    <t xml:space="preserve">Attributable to owners of the parent company </t>
  </si>
  <si>
    <t xml:space="preserve">Earnings per share attributable 
to equity holders of the parent company (in € per share): </t>
  </si>
  <si>
    <t>31 Mar 2022</t>
  </si>
  <si>
    <t>Segment revenue</t>
  </si>
  <si>
    <t>Operating result before
depreciation/amortisation</t>
  </si>
  <si>
    <t>Depreciation/amortisation
incl. appreciation</t>
  </si>
  <si>
    <t>Finance costs - net</t>
  </si>
  <si>
    <t>Profit before tax</t>
  </si>
  <si>
    <t>Income taxes</t>
  </si>
  <si>
    <t>Others</t>
  </si>
  <si>
    <t>Elimination/
Consolidation</t>
  </si>
  <si>
    <t>Group</t>
  </si>
  <si>
    <t>SEGMENT REPORTING</t>
  </si>
  <si>
    <t>Gains/(Losses) from the fair value measurement of hedging instruments for cash flow hedges, net of tax</t>
  </si>
  <si>
    <t>Total comprehensive income for the period</t>
  </si>
  <si>
    <t xml:space="preserve">Finance income/costs – net </t>
  </si>
  <si>
    <t>–</t>
  </si>
  <si>
    <t>Additions to property, plant and equipment and intangible assets</t>
  </si>
  <si>
    <t>thereof currency translation differences, net of taxes</t>
  </si>
  <si>
    <t>31 Mar 2023</t>
  </si>
  <si>
    <t>BU ES 
(Electronics Solutions)</t>
  </si>
  <si>
    <t>BU ME 
(Microelectronics)</t>
  </si>
  <si>
    <t>thereof internal revenue</t>
  </si>
  <si>
    <t>thereof external revenue</t>
  </si>
  <si>
    <t>Profit/(loss) for the period</t>
  </si>
  <si>
    <r>
      <rPr>
        <vertAlign val="superscript"/>
        <sz val="6.3"/>
        <rFont val="Calibri"/>
        <family val="2"/>
      </rPr>
      <t>1)</t>
    </r>
    <r>
      <rPr>
        <sz val="7"/>
        <rFont val="Calibri"/>
        <family val="2"/>
        <scheme val="minor"/>
      </rPr>
      <t xml:space="preserve"> Previous year values as of 31 March 2023</t>
    </r>
  </si>
  <si>
    <r>
      <t xml:space="preserve">Property, plant and equipment and intangible assets </t>
    </r>
    <r>
      <rPr>
        <vertAlign val="superscript"/>
        <sz val="10.4"/>
        <rFont val="Calibri Light"/>
        <family val="2"/>
      </rPr>
      <t>1)</t>
    </r>
  </si>
  <si>
    <t>Total comprehensive loss for the period</t>
  </si>
  <si>
    <t>1 Apr - 30 Sep 2023</t>
  </si>
  <si>
    <t>1 Jul - 30 Sep 2022</t>
  </si>
  <si>
    <t>1 Jul - 30 Sep 2023</t>
  </si>
  <si>
    <t>1 Apr - 30 Sep 2022</t>
  </si>
  <si>
    <t>30 Sep 2023</t>
  </si>
  <si>
    <t>Gains/losses from the disposal of fixed assets</t>
  </si>
  <si>
    <t>Changes in contract liabilities</t>
  </si>
  <si>
    <t>Dividends paid</t>
  </si>
  <si>
    <t>Exchange gains on cash and cash equivalents</t>
  </si>
  <si>
    <t>30 Sep 2022</t>
  </si>
  <si>
    <t>Dividends paid relating to 2021/22</t>
  </si>
  <si>
    <t>Dividends paid relating to 2022/23</t>
  </si>
  <si>
    <t xml:space="preserve">Profit for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</si>
</sst>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  <numFmt numFmtId="170" formatCode="dd\ mmm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6.3"/>
      <name val="Calibri"/>
      <family val="2"/>
    </font>
    <font>
      <vertAlign val="superscript"/>
      <sz val="10.4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rgb="FF0096DC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36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6" applyNumberFormat="0" applyProtection="0">
      <alignment horizontal="left" vertical="center" indent="1"/>
    </xf>
    <xf numFmtId="4" fontId="19" fillId="4" borderId="13" applyNumberFormat="0" applyProtection="0">
      <alignment vertical="center"/>
    </xf>
    <xf numFmtId="4" fontId="20" fillId="4" borderId="13" applyNumberFormat="0" applyProtection="0">
      <alignment vertical="center"/>
    </xf>
    <xf numFmtId="4" fontId="19" fillId="4" borderId="13" applyNumberFormat="0" applyProtection="0">
      <alignment horizontal="left" vertical="center" indent="1"/>
    </xf>
    <xf numFmtId="4" fontId="19" fillId="4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6" borderId="13" applyNumberFormat="0" applyProtection="0">
      <alignment horizontal="right" vertical="center"/>
    </xf>
    <xf numFmtId="4" fontId="19" fillId="7" borderId="13" applyNumberFormat="0" applyProtection="0">
      <alignment horizontal="right" vertical="center"/>
    </xf>
    <xf numFmtId="4" fontId="19" fillId="8" borderId="13" applyNumberFormat="0" applyProtection="0">
      <alignment horizontal="right" vertical="center"/>
    </xf>
    <xf numFmtId="4" fontId="19" fillId="9" borderId="13" applyNumberFormat="0" applyProtection="0">
      <alignment horizontal="right" vertical="center"/>
    </xf>
    <xf numFmtId="4" fontId="19" fillId="10" borderId="13" applyNumberFormat="0" applyProtection="0">
      <alignment horizontal="right" vertical="center"/>
    </xf>
    <xf numFmtId="4" fontId="19" fillId="11" borderId="13" applyNumberFormat="0" applyProtection="0">
      <alignment horizontal="right" vertical="center"/>
    </xf>
    <xf numFmtId="4" fontId="19" fillId="12" borderId="13" applyNumberFormat="0" applyProtection="0">
      <alignment horizontal="right" vertical="center"/>
    </xf>
    <xf numFmtId="4" fontId="19" fillId="13" borderId="13" applyNumberFormat="0" applyProtection="0">
      <alignment horizontal="right" vertical="center"/>
    </xf>
    <xf numFmtId="4" fontId="19" fillId="14" borderId="13" applyNumberFormat="0" applyProtection="0">
      <alignment horizontal="right" vertical="center"/>
    </xf>
    <xf numFmtId="4" fontId="22" fillId="15" borderId="13" applyNumberFormat="0" applyProtection="0">
      <alignment horizontal="left" vertical="center" indent="1"/>
    </xf>
    <xf numFmtId="4" fontId="19" fillId="16" borderId="14" applyNumberFormat="0" applyProtection="0">
      <alignment horizontal="left" vertical="center" indent="1"/>
    </xf>
    <xf numFmtId="4" fontId="19" fillId="4" borderId="16" applyNumberFormat="0" applyProtection="0">
      <alignment vertical="center"/>
    </xf>
    <xf numFmtId="0" fontId="21" fillId="5" borderId="13" applyNumberFormat="0" applyProtection="0">
      <alignment horizontal="left" vertical="center" indent="1"/>
    </xf>
    <xf numFmtId="4" fontId="24" fillId="16" borderId="13" applyNumberFormat="0" applyProtection="0">
      <alignment horizontal="left" vertical="center" indent="1"/>
    </xf>
    <xf numFmtId="4" fontId="24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3" borderId="13" applyNumberFormat="0" applyProtection="0">
      <alignment vertical="center"/>
    </xf>
    <xf numFmtId="4" fontId="20" fillId="3" borderId="13" applyNumberFormat="0" applyProtection="0">
      <alignment vertical="center"/>
    </xf>
    <xf numFmtId="4" fontId="19" fillId="3" borderId="13" applyNumberFormat="0" applyProtection="0">
      <alignment horizontal="left" vertical="center" indent="1"/>
    </xf>
    <xf numFmtId="4" fontId="19" fillId="3" borderId="13" applyNumberFormat="0" applyProtection="0">
      <alignment horizontal="left" vertical="center" indent="1"/>
    </xf>
    <xf numFmtId="4" fontId="19" fillId="16" borderId="13" applyNumberFormat="0" applyProtection="0">
      <alignment horizontal="right" vertical="center"/>
    </xf>
    <xf numFmtId="4" fontId="20" fillId="16" borderId="13" applyNumberFormat="0" applyProtection="0">
      <alignment horizontal="right" vertical="center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26" fillId="16" borderId="13" applyNumberFormat="0" applyProtection="0">
      <alignment horizontal="right" vertical="center"/>
    </xf>
    <xf numFmtId="0" fontId="18" fillId="0" borderId="0"/>
    <xf numFmtId="4" fontId="24" fillId="16" borderId="16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5">
      <alignment horizontal="left" vertical="center"/>
    </xf>
    <xf numFmtId="10" fontId="6" fillId="3" borderId="3"/>
    <xf numFmtId="10" fontId="6" fillId="3" borderId="3"/>
    <xf numFmtId="0" fontId="21" fillId="2" borderId="16" applyNumberFormat="0" applyProtection="0">
      <alignment horizontal="left" vertical="center" indent="1"/>
    </xf>
    <xf numFmtId="0" fontId="21" fillId="2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4" fontId="24" fillId="18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19" fillId="16" borderId="17" applyNumberFormat="0" applyProtection="0">
      <alignment horizontal="left" vertical="center" indent="1"/>
    </xf>
    <xf numFmtId="4" fontId="22" fillId="15" borderId="16" applyNumberFormat="0" applyProtection="0">
      <alignment horizontal="left" vertical="center" indent="1"/>
    </xf>
    <xf numFmtId="4" fontId="19" fillId="14" borderId="16" applyNumberFormat="0" applyProtection="0">
      <alignment horizontal="right" vertical="center"/>
    </xf>
    <xf numFmtId="4" fontId="19" fillId="13" borderId="16" applyNumberFormat="0" applyProtection="0">
      <alignment horizontal="right" vertical="center"/>
    </xf>
    <xf numFmtId="4" fontId="19" fillId="12" borderId="16" applyNumberFormat="0" applyProtection="0">
      <alignment horizontal="right" vertical="center"/>
    </xf>
    <xf numFmtId="4" fontId="19" fillId="11" borderId="16" applyNumberFormat="0" applyProtection="0">
      <alignment horizontal="right" vertical="center"/>
    </xf>
    <xf numFmtId="4" fontId="19" fillId="10" borderId="16" applyNumberFormat="0" applyProtection="0">
      <alignment horizontal="right" vertical="center"/>
    </xf>
    <xf numFmtId="4" fontId="19" fillId="9" borderId="16" applyNumberFormat="0" applyProtection="0">
      <alignment horizontal="right" vertical="center"/>
    </xf>
    <xf numFmtId="4" fontId="19" fillId="8" borderId="16" applyNumberFormat="0" applyProtection="0">
      <alignment horizontal="right" vertical="center"/>
    </xf>
    <xf numFmtId="4" fontId="19" fillId="6" borderId="16" applyNumberFormat="0" applyProtection="0">
      <alignment horizontal="right" vertical="center"/>
    </xf>
    <xf numFmtId="4" fontId="19" fillId="4" borderId="16" applyNumberFormat="0" applyProtection="0">
      <alignment horizontal="left" vertical="center" indent="1"/>
    </xf>
    <xf numFmtId="4" fontId="19" fillId="4" borderId="16" applyNumberFormat="0" applyProtection="0">
      <alignment horizontal="left" vertical="center" indent="1"/>
    </xf>
    <xf numFmtId="4" fontId="20" fillId="4" borderId="16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5">
      <alignment horizontal="left" vertical="center"/>
    </xf>
    <xf numFmtId="4" fontId="19" fillId="7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6" applyNumberFormat="0" applyProtection="0">
      <alignment horizontal="left" vertical="center" indent="1"/>
    </xf>
    <xf numFmtId="4" fontId="19" fillId="3" borderId="16" applyNumberFormat="0" applyProtection="0">
      <alignment vertical="center"/>
    </xf>
    <xf numFmtId="4" fontId="20" fillId="3" borderId="16" applyNumberFormat="0" applyProtection="0">
      <alignment vertical="center"/>
    </xf>
    <xf numFmtId="4" fontId="19" fillId="3" borderId="16" applyNumberFormat="0" applyProtection="0">
      <alignment horizontal="left" vertical="center" indent="1"/>
    </xf>
    <xf numFmtId="4" fontId="19" fillId="3" borderId="16" applyNumberFormat="0" applyProtection="0">
      <alignment horizontal="left" vertical="center" indent="1"/>
    </xf>
    <xf numFmtId="4" fontId="19" fillId="16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26" fillId="16" borderId="16" applyNumberFormat="0" applyProtection="0">
      <alignment horizontal="right" vertical="center"/>
    </xf>
    <xf numFmtId="0" fontId="18" fillId="0" borderId="0"/>
    <xf numFmtId="0" fontId="9" fillId="0" borderId="18">
      <alignment horizontal="left" vertical="center"/>
    </xf>
    <xf numFmtId="10" fontId="6" fillId="3" borderId="19"/>
    <xf numFmtId="10" fontId="6" fillId="3" borderId="19"/>
    <xf numFmtId="0" fontId="9" fillId="0" borderId="18">
      <alignment horizontal="left" vertical="center"/>
    </xf>
    <xf numFmtId="0" fontId="18" fillId="0" borderId="0"/>
    <xf numFmtId="0" fontId="18" fillId="0" borderId="0"/>
  </cellStyleXfs>
  <cellXfs count="238">
    <xf numFmtId="0" fontId="0" fillId="0" borderId="0" xfId="0"/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/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0" fontId="12" fillId="0" borderId="0" xfId="1" quotePrefix="1" applyFont="1" applyFill="1" applyBorder="1" applyAlignment="1" applyProtection="1">
      <alignment wrapText="1"/>
      <protection locked="0"/>
    </xf>
    <xf numFmtId="0" fontId="5" fillId="0" borderId="0" xfId="0" applyFont="1" applyFill="1" applyBorder="1"/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3" fontId="12" fillId="0" borderId="10" xfId="1" applyNumberFormat="1" applyFont="1" applyBorder="1"/>
    <xf numFmtId="3" fontId="13" fillId="0" borderId="10" xfId="1" applyNumberFormat="1" applyFont="1" applyFill="1" applyBorder="1"/>
    <xf numFmtId="0" fontId="12" fillId="0" borderId="10" xfId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7" fillId="0" borderId="4" xfId="134" applyNumberFormat="1" applyFont="1" applyFill="1" applyBorder="1" applyAlignment="1">
      <alignment horizontal="right"/>
    </xf>
    <xf numFmtId="164" fontId="12" fillId="0" borderId="11" xfId="1" applyNumberFormat="1" applyFont="1" applyFill="1" applyBorder="1" applyAlignment="1">
      <alignment horizontal="right"/>
    </xf>
    <xf numFmtId="164" fontId="12" fillId="0" borderId="18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2" fillId="0" borderId="2" xfId="1" applyFont="1" applyFill="1" applyBorder="1" applyAlignment="1" applyProtection="1">
      <alignment wrapText="1"/>
      <protection locked="0"/>
    </xf>
    <xf numFmtId="0" fontId="13" fillId="0" borderId="18" xfId="1" applyFont="1" applyFill="1" applyBorder="1" applyAlignment="1">
      <alignment wrapText="1"/>
    </xf>
    <xf numFmtId="164" fontId="17" fillId="0" borderId="18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2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wrapText="1"/>
      <protection locked="0"/>
    </xf>
    <xf numFmtId="49" fontId="16" fillId="0" borderId="5" xfId="134" quotePrefix="1" applyNumberFormat="1" applyFont="1" applyBorder="1" applyAlignment="1">
      <alignment horizontal="center"/>
    </xf>
    <xf numFmtId="0" fontId="12" fillId="0" borderId="5" xfId="134" quotePrefix="1" applyFont="1" applyBorder="1" applyAlignment="1">
      <alignment horizontal="center"/>
    </xf>
    <xf numFmtId="0" fontId="8" fillId="0" borderId="0" xfId="0" applyFont="1" applyBorder="1" applyAlignment="1" applyProtection="1">
      <alignment wrapText="1"/>
      <protection locked="0"/>
    </xf>
    <xf numFmtId="0" fontId="30" fillId="0" borderId="0" xfId="0" applyFont="1"/>
    <xf numFmtId="0" fontId="12" fillId="0" borderId="20" xfId="134" applyNumberFormat="1" applyFont="1" applyFill="1" applyBorder="1" applyAlignment="1" applyProtection="1">
      <alignment horizontal="left" indent="1"/>
      <protection locked="0"/>
    </xf>
    <xf numFmtId="0" fontId="12" fillId="0" borderId="20" xfId="134" applyNumberFormat="1" applyFont="1" applyFill="1" applyBorder="1" applyAlignment="1" applyProtection="1">
      <alignment wrapText="1"/>
      <protection locked="0"/>
    </xf>
    <xf numFmtId="3" fontId="12" fillId="0" borderId="20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0" xfId="1" quotePrefix="1" applyFont="1" applyBorder="1" applyAlignment="1" applyProtection="1">
      <alignment wrapText="1"/>
      <protection locked="0"/>
    </xf>
    <xf numFmtId="164" fontId="17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/>
    <xf numFmtId="164" fontId="17" fillId="0" borderId="21" xfId="1" applyNumberFormat="1" applyFont="1" applyFill="1" applyBorder="1" applyAlignment="1"/>
    <xf numFmtId="165" fontId="16" fillId="0" borderId="21" xfId="1" applyNumberFormat="1" applyFont="1" applyFill="1" applyBorder="1" applyAlignment="1"/>
    <xf numFmtId="164" fontId="13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/>
    <xf numFmtId="164" fontId="13" fillId="0" borderId="21" xfId="1" applyNumberFormat="1" applyFont="1" applyFill="1" applyBorder="1" applyAlignment="1"/>
    <xf numFmtId="165" fontId="12" fillId="0" borderId="21" xfId="1" applyNumberFormat="1" applyFont="1" applyFill="1" applyBorder="1" applyAlignment="1"/>
    <xf numFmtId="0" fontId="12" fillId="0" borderId="21" xfId="1" quotePrefix="1" applyFont="1" applyFill="1" applyBorder="1" applyAlignment="1" applyProtection="1">
      <alignment wrapText="1"/>
      <protection locked="0"/>
    </xf>
    <xf numFmtId="164" fontId="16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>
      <alignment horizontal="right"/>
    </xf>
    <xf numFmtId="164" fontId="17" fillId="0" borderId="21" xfId="1" applyNumberFormat="1" applyFont="1" applyFill="1" applyBorder="1" applyAlignment="1">
      <alignment horizontal="right"/>
    </xf>
    <xf numFmtId="164" fontId="13" fillId="0" borderId="21" xfId="1" applyNumberFormat="1" applyFont="1" applyFill="1" applyBorder="1" applyAlignment="1">
      <alignment horizontal="right"/>
    </xf>
    <xf numFmtId="164" fontId="12" fillId="0" borderId="21" xfId="1" applyNumberFormat="1" applyFont="1" applyFill="1" applyBorder="1" applyAlignment="1">
      <alignment horizontal="right"/>
    </xf>
    <xf numFmtId="164" fontId="12" fillId="0" borderId="21" xfId="1" applyNumberFormat="1" applyFont="1" applyFill="1" applyBorder="1" applyAlignment="1" applyProtection="1">
      <alignment horizontal="right"/>
      <protection locked="0"/>
    </xf>
    <xf numFmtId="0" fontId="31" fillId="0" borderId="0" xfId="0" applyFont="1"/>
    <xf numFmtId="164" fontId="16" fillId="0" borderId="23" xfId="1" applyNumberFormat="1" applyFont="1" applyFill="1" applyBorder="1" applyAlignment="1">
      <alignment horizontal="right"/>
    </xf>
    <xf numFmtId="0" fontId="12" fillId="0" borderId="23" xfId="1" applyFont="1" applyFill="1" applyBorder="1" applyProtection="1">
      <protection locked="0"/>
    </xf>
    <xf numFmtId="0" fontId="12" fillId="0" borderId="23" xfId="134" applyFont="1" applyFill="1" applyBorder="1" applyAlignment="1">
      <alignment wrapText="1"/>
    </xf>
    <xf numFmtId="164" fontId="12" fillId="0" borderId="23" xfId="1" applyNumberFormat="1" applyFont="1" applyFill="1" applyBorder="1" applyAlignment="1">
      <alignment horizontal="right"/>
    </xf>
    <xf numFmtId="0" fontId="0" fillId="0" borderId="0" xfId="0" applyFont="1" applyBorder="1"/>
    <xf numFmtId="49" fontId="12" fillId="0" borderId="0" xfId="1" applyNumberFormat="1" applyFont="1" applyFill="1" applyBorder="1" applyAlignment="1">
      <alignment horizontal="left" wrapText="1"/>
    </xf>
    <xf numFmtId="164" fontId="29" fillId="0" borderId="23" xfId="134" applyNumberFormat="1" applyFont="1" applyFill="1" applyBorder="1" applyAlignment="1">
      <alignment horizontal="right"/>
    </xf>
    <xf numFmtId="164" fontId="16" fillId="0" borderId="24" xfId="1" applyNumberFormat="1" applyFont="1" applyFill="1" applyBorder="1" applyAlignment="1" applyProtection="1">
      <protection locked="0"/>
    </xf>
    <xf numFmtId="164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4" xfId="134" applyNumberFormat="1" applyFont="1" applyFill="1" applyBorder="1" applyAlignment="1" applyProtection="1">
      <alignment horizontal="left" wrapText="1" indent="1"/>
      <protection locked="0"/>
    </xf>
    <xf numFmtId="0" fontId="18" fillId="0" borderId="0" xfId="334"/>
    <xf numFmtId="0" fontId="13" fillId="0" borderId="0" xfId="134" applyFont="1" applyAlignment="1">
      <alignment horizontal="left" wrapText="1"/>
    </xf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0" fontId="12" fillId="0" borderId="0" xfId="134" applyFont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170" fontId="13" fillId="0" borderId="25" xfId="134" applyNumberFormat="1" applyFont="1" applyBorder="1" applyAlignment="1">
      <alignment horizontal="left" vertical="center" wrapText="1"/>
    </xf>
    <xf numFmtId="0" fontId="16" fillId="0" borderId="0" xfId="134" applyFont="1" applyAlignment="1">
      <alignment horizontal="center" wrapText="1"/>
    </xf>
    <xf numFmtId="0" fontId="12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3" fillId="0" borderId="11" xfId="1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164" fontId="16" fillId="0" borderId="25" xfId="1" applyNumberFormat="1" applyFont="1" applyFill="1" applyBorder="1" applyAlignment="1">
      <alignment horizontal="right"/>
    </xf>
    <xf numFmtId="15" fontId="13" fillId="0" borderId="4" xfId="134" applyNumberFormat="1" applyFont="1" applyFill="1" applyBorder="1" applyAlignment="1">
      <alignment wrapText="1"/>
    </xf>
    <xf numFmtId="15" fontId="13" fillId="0" borderId="0" xfId="1" applyNumberFormat="1" applyFont="1" applyFill="1" applyBorder="1" applyAlignment="1">
      <alignment wrapText="1"/>
    </xf>
    <xf numFmtId="15" fontId="0" fillId="0" borderId="0" xfId="0" applyNumberFormat="1"/>
    <xf numFmtId="164" fontId="17" fillId="0" borderId="25" xfId="1" applyNumberFormat="1" applyFont="1" applyFill="1" applyBorder="1" applyAlignment="1">
      <alignment horizontal="right"/>
    </xf>
    <xf numFmtId="164" fontId="13" fillId="0" borderId="25" xfId="1" applyNumberFormat="1" applyFont="1" applyFill="1" applyBorder="1" applyAlignment="1">
      <alignment horizontal="right"/>
    </xf>
    <xf numFmtId="0" fontId="12" fillId="0" borderId="26" xfId="134" applyFont="1" applyBorder="1" applyAlignment="1">
      <alignment horizontal="left" wrapText="1"/>
    </xf>
    <xf numFmtId="164" fontId="16" fillId="0" borderId="26" xfId="134" applyNumberFormat="1" applyFont="1" applyBorder="1" applyAlignment="1">
      <alignment horizontal="right"/>
    </xf>
    <xf numFmtId="164" fontId="12" fillId="0" borderId="26" xfId="134" applyNumberFormat="1" applyFont="1" applyBorder="1" applyAlignment="1">
      <alignment horizontal="right"/>
    </xf>
    <xf numFmtId="0" fontId="12" fillId="0" borderId="0" xfId="134" applyFont="1" applyAlignment="1">
      <alignment horizontal="center" wrapText="1"/>
    </xf>
    <xf numFmtId="164" fontId="12" fillId="0" borderId="12" xfId="1" applyNumberFormat="1" applyFont="1" applyFill="1" applyBorder="1" applyAlignment="1">
      <alignment horizontal="right"/>
    </xf>
    <xf numFmtId="0" fontId="13" fillId="0" borderId="25" xfId="1" applyFont="1" applyFill="1" applyBorder="1" applyAlignment="1">
      <alignment wrapText="1"/>
    </xf>
    <xf numFmtId="164" fontId="16" fillId="0" borderId="27" xfId="2" applyNumberFormat="1" applyFont="1" applyFill="1" applyBorder="1" applyAlignment="1" applyProtection="1">
      <alignment horizontal="right"/>
    </xf>
    <xf numFmtId="164" fontId="17" fillId="0" borderId="27" xfId="2" applyNumberFormat="1" applyFont="1" applyFill="1" applyBorder="1" applyAlignment="1" applyProtection="1">
      <alignment horizontal="right"/>
    </xf>
    <xf numFmtId="164" fontId="16" fillId="0" borderId="27" xfId="1" applyNumberFormat="1" applyFont="1" applyFill="1" applyBorder="1" applyAlignment="1" applyProtection="1">
      <alignment horizontal="right"/>
      <protection locked="0"/>
    </xf>
    <xf numFmtId="164" fontId="17" fillId="0" borderId="27" xfId="1" applyNumberFormat="1" applyFont="1" applyFill="1" applyBorder="1" applyAlignment="1" applyProtection="1">
      <alignment horizontal="right"/>
      <protection locked="0"/>
    </xf>
    <xf numFmtId="164" fontId="16" fillId="0" borderId="27" xfId="2" applyNumberFormat="1" applyFont="1" applyFill="1" applyBorder="1" applyAlignment="1" applyProtection="1">
      <alignment horizontal="right"/>
      <protection locked="0"/>
    </xf>
    <xf numFmtId="164" fontId="17" fillId="0" borderId="27" xfId="2" applyNumberFormat="1" applyFont="1" applyFill="1" applyBorder="1" applyAlignment="1" applyProtection="1">
      <alignment horizontal="right"/>
      <protection locked="0"/>
    </xf>
    <xf numFmtId="0" fontId="32" fillId="0" borderId="0" xfId="134" applyFont="1" applyAlignment="1">
      <alignment horizontal="left" wrapText="1"/>
    </xf>
    <xf numFmtId="164" fontId="16" fillId="0" borderId="24" xfId="1" applyNumberFormat="1" applyFont="1" applyFill="1" applyBorder="1" applyAlignment="1" applyProtection="1">
      <alignment horizontal="right"/>
      <protection locked="0"/>
    </xf>
    <xf numFmtId="0" fontId="16" fillId="0" borderId="0" xfId="18" applyFont="1" applyFill="1" applyBorder="1" applyAlignment="1"/>
    <xf numFmtId="3" fontId="12" fillId="0" borderId="22" xfId="1" applyNumberFormat="1" applyFont="1" applyFill="1" applyBorder="1"/>
    <xf numFmtId="3" fontId="12" fillId="0" borderId="0" xfId="1" applyNumberFormat="1" applyFont="1" applyFill="1" applyBorder="1" applyAlignment="1">
      <alignment wrapText="1"/>
    </xf>
    <xf numFmtId="3" fontId="13" fillId="0" borderId="0" xfId="1" applyNumberFormat="1" applyFont="1" applyBorder="1"/>
    <xf numFmtId="3" fontId="12" fillId="0" borderId="0" xfId="1" applyNumberFormat="1" applyFont="1" applyBorder="1"/>
    <xf numFmtId="3" fontId="12" fillId="0" borderId="0" xfId="134" applyNumberFormat="1" applyFont="1" applyFill="1" applyBorder="1" applyAlignment="1">
      <alignment horizontal="left" wrapText="1" indent="1"/>
    </xf>
    <xf numFmtId="3" fontId="13" fillId="0" borderId="0" xfId="1" applyNumberFormat="1" applyFont="1" applyFill="1" applyBorder="1"/>
    <xf numFmtId="0" fontId="12" fillId="0" borderId="0" xfId="1" quotePrefix="1" applyFont="1" applyBorder="1" applyAlignment="1" applyProtection="1">
      <alignment wrapText="1"/>
      <protection locked="0"/>
    </xf>
    <xf numFmtId="0" fontId="12" fillId="0" borderId="0" xfId="134" applyNumberFormat="1" applyFont="1" applyFill="1" applyBorder="1" applyAlignment="1" applyProtection="1">
      <alignment wrapText="1"/>
      <protection locked="0"/>
    </xf>
    <xf numFmtId="0" fontId="12" fillId="0" borderId="0" xfId="134" applyNumberFormat="1" applyFont="1" applyFill="1" applyBorder="1" applyAlignment="1" applyProtection="1">
      <alignment horizontal="left" indent="1"/>
      <protection locked="0"/>
    </xf>
    <xf numFmtId="164" fontId="13" fillId="0" borderId="28" xfId="1" applyNumberFormat="1" applyFont="1" applyFill="1" applyBorder="1" applyAlignment="1" applyProtection="1">
      <protection locked="0"/>
    </xf>
    <xf numFmtId="164" fontId="12" fillId="0" borderId="28" xfId="1" applyNumberFormat="1" applyFont="1" applyFill="1" applyBorder="1" applyAlignment="1"/>
    <xf numFmtId="164" fontId="13" fillId="0" borderId="28" xfId="1" applyNumberFormat="1" applyFont="1" applyFill="1" applyBorder="1" applyAlignment="1"/>
    <xf numFmtId="165" fontId="12" fillId="0" borderId="28" xfId="1" applyNumberFormat="1" applyFont="1" applyFill="1" applyBorder="1" applyAlignment="1"/>
    <xf numFmtId="164" fontId="12" fillId="0" borderId="28" xfId="1" applyNumberFormat="1" applyFont="1" applyFill="1" applyBorder="1" applyAlignment="1" applyProtection="1">
      <protection locked="0"/>
    </xf>
    <xf numFmtId="164" fontId="12" fillId="0" borderId="28" xfId="1" applyNumberFormat="1" applyFont="1" applyFill="1" applyBorder="1" applyAlignment="1" applyProtection="1">
      <alignment horizontal="right"/>
      <protection locked="0"/>
    </xf>
    <xf numFmtId="164" fontId="13" fillId="0" borderId="28" xfId="1" applyNumberFormat="1" applyFont="1" applyFill="1" applyBorder="1" applyAlignment="1">
      <alignment horizontal="right"/>
    </xf>
    <xf numFmtId="164" fontId="16" fillId="0" borderId="28" xfId="2" applyNumberFormat="1" applyFont="1" applyFill="1" applyBorder="1" applyAlignment="1" applyProtection="1">
      <alignment horizontal="right"/>
    </xf>
    <xf numFmtId="164" fontId="12" fillId="0" borderId="28" xfId="2" applyNumberFormat="1" applyFont="1" applyFill="1" applyBorder="1" applyAlignment="1" applyProtection="1">
      <alignment horizontal="right"/>
    </xf>
    <xf numFmtId="164" fontId="16" fillId="0" borderId="28" xfId="1" applyNumberFormat="1" applyFont="1" applyFill="1" applyBorder="1" applyAlignment="1">
      <alignment horizontal="right"/>
    </xf>
    <xf numFmtId="164" fontId="12" fillId="0" borderId="28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wrapText="1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36">
    <cellStyle name="Comma 2" xfId="3"/>
    <cellStyle name="Comma 2 10" xfId="262"/>
    <cellStyle name="Comma 2 11" xfId="263"/>
    <cellStyle name="Comma 2 12" xfId="176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5"/>
    <cellStyle name="Normal 2" xfId="1"/>
    <cellStyle name="Normal 2 2" xfId="18"/>
    <cellStyle name="Normal 2 2 2" xfId="54"/>
    <cellStyle name="Normal 2 2 3" xfId="81"/>
    <cellStyle name="Normal 2 3" xfId="134"/>
    <cellStyle name="Normal 21" xfId="334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" xfId="0" builtinId="0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338667</xdr:colOff>
      <xdr:row>0</xdr:row>
      <xdr:rowOff>30319</xdr:rowOff>
    </xdr:from>
    <xdr:to>
      <xdr:col>8</xdr:col>
      <xdr:colOff>880262</xdr:colOff>
      <xdr:row>1</xdr:row>
      <xdr:rowOff>897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30319"/>
          <a:ext cx="541595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5</xdr:col>
      <xdr:colOff>9484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300435</xdr:colOff>
      <xdr:row>0</xdr:row>
      <xdr:rowOff>11724</xdr:rowOff>
    </xdr:from>
    <xdr:to>
      <xdr:col>20</xdr:col>
      <xdr:colOff>842587</xdr:colOff>
      <xdr:row>1</xdr:row>
      <xdr:rowOff>15826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850" y="11724"/>
          <a:ext cx="542152" cy="31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view="pageBreakPreview" zoomScale="90" zoomScaleNormal="100" zoomScaleSheetLayoutView="90" workbookViewId="0">
      <selection activeCell="I3" sqref="I3"/>
    </sheetView>
  </sheetViews>
  <sheetFormatPr baseColWidth="10" defaultColWidth="9.08984375" defaultRowHeight="14"/>
  <cols>
    <col min="1" max="1" width="74.90625" style="3" bestFit="1" customWidth="1"/>
    <col min="2" max="2" width="3.54296875" style="3" customWidth="1"/>
    <col min="3" max="3" width="13.453125" style="3" bestFit="1" customWidth="1"/>
    <col min="4" max="4" width="3.36328125" style="10" customWidth="1"/>
    <col min="5" max="5" width="13.453125" style="3" bestFit="1" customWidth="1"/>
    <col min="6" max="6" width="3.1796875" style="3" customWidth="1"/>
    <col min="7" max="7" width="13.453125" style="3" bestFit="1" customWidth="1"/>
    <col min="8" max="8" width="3.36328125" style="10" customWidth="1"/>
    <col min="9" max="9" width="13.453125" style="3" bestFit="1" customWidth="1"/>
    <col min="10" max="16384" width="9.08984375" style="3"/>
  </cols>
  <sheetData>
    <row r="1" spans="1:9" s="6" customFormat="1" ht="25">
      <c r="A1" s="138" t="s">
        <v>12</v>
      </c>
      <c r="B1" s="138"/>
    </row>
    <row r="2" spans="1:9" s="10" customFormat="1">
      <c r="A2" s="13"/>
      <c r="B2" s="13"/>
    </row>
    <row r="3" spans="1:9" s="10" customFormat="1" ht="14.25" customHeight="1" thickBot="1">
      <c r="A3" s="14" t="s">
        <v>1</v>
      </c>
      <c r="B3" s="214"/>
      <c r="C3" s="69" t="s">
        <v>123</v>
      </c>
      <c r="D3" s="14"/>
      <c r="E3" s="105" t="s">
        <v>122</v>
      </c>
      <c r="F3" s="105"/>
      <c r="G3" s="69" t="s">
        <v>121</v>
      </c>
      <c r="H3" s="14"/>
      <c r="I3" s="105" t="s">
        <v>124</v>
      </c>
    </row>
    <row r="4" spans="1:9" s="10" customFormat="1" ht="14.25" customHeight="1">
      <c r="A4" s="72" t="s">
        <v>14</v>
      </c>
      <c r="B4" s="215"/>
      <c r="C4" s="73">
        <v>452241</v>
      </c>
      <c r="D4" s="15"/>
      <c r="E4" s="74">
        <v>567483</v>
      </c>
      <c r="F4" s="74"/>
      <c r="G4" s="73">
        <v>813911</v>
      </c>
      <c r="H4" s="15"/>
      <c r="I4" s="74">
        <v>1070038</v>
      </c>
    </row>
    <row r="5" spans="1:9" s="10" customFormat="1" ht="14.25" customHeight="1">
      <c r="A5" s="110" t="s">
        <v>15</v>
      </c>
      <c r="B5" s="216"/>
      <c r="C5" s="16">
        <v>-348582</v>
      </c>
      <c r="D5" s="15"/>
      <c r="E5" s="17">
        <v>-436199</v>
      </c>
      <c r="F5" s="17"/>
      <c r="G5" s="16">
        <v>-673005</v>
      </c>
      <c r="H5" s="15"/>
      <c r="I5" s="17">
        <v>-837556</v>
      </c>
    </row>
    <row r="6" spans="1:9" s="10" customFormat="1" ht="14.25" customHeight="1">
      <c r="A6" s="111" t="s">
        <v>16</v>
      </c>
      <c r="B6" s="217"/>
      <c r="C6" s="145">
        <v>103659</v>
      </c>
      <c r="D6" s="19"/>
      <c r="E6" s="149">
        <v>131284</v>
      </c>
      <c r="F6" s="224"/>
      <c r="G6" s="145">
        <v>140906</v>
      </c>
      <c r="H6" s="19"/>
      <c r="I6" s="149">
        <v>232482</v>
      </c>
    </row>
    <row r="7" spans="1:9" s="10" customFormat="1" ht="14.25" customHeight="1">
      <c r="A7" s="112" t="s">
        <v>76</v>
      </c>
      <c r="B7" s="218"/>
      <c r="C7" s="146">
        <v>-11362</v>
      </c>
      <c r="D7" s="15"/>
      <c r="E7" s="150">
        <v>-15115</v>
      </c>
      <c r="F7" s="225"/>
      <c r="G7" s="146">
        <v>-23525</v>
      </c>
      <c r="H7" s="15"/>
      <c r="I7" s="150">
        <v>-28819</v>
      </c>
    </row>
    <row r="8" spans="1:9" s="10" customFormat="1" ht="14.25" customHeight="1">
      <c r="A8" s="112" t="s">
        <v>77</v>
      </c>
      <c r="B8" s="218"/>
      <c r="C8" s="146">
        <v>-13648</v>
      </c>
      <c r="D8" s="15"/>
      <c r="E8" s="150">
        <v>-14732</v>
      </c>
      <c r="F8" s="225"/>
      <c r="G8" s="146">
        <v>-29302</v>
      </c>
      <c r="H8" s="15"/>
      <c r="I8" s="150">
        <v>-36750</v>
      </c>
    </row>
    <row r="9" spans="1:9" s="10" customFormat="1" ht="14.25" customHeight="1">
      <c r="A9" s="142" t="s">
        <v>17</v>
      </c>
      <c r="B9" s="143"/>
      <c r="C9" s="146">
        <v>11010</v>
      </c>
      <c r="D9" s="15"/>
      <c r="E9" s="150">
        <v>21967</v>
      </c>
      <c r="F9" s="225"/>
      <c r="G9" s="146">
        <v>28019</v>
      </c>
      <c r="H9" s="15"/>
      <c r="I9" s="150">
        <v>38179</v>
      </c>
    </row>
    <row r="10" spans="1:9" s="10" customFormat="1" ht="14.25" customHeight="1">
      <c r="A10" s="143" t="s">
        <v>18</v>
      </c>
      <c r="B10" s="143"/>
      <c r="C10" s="146">
        <v>-16468</v>
      </c>
      <c r="D10" s="15"/>
      <c r="E10" s="150">
        <v>-14989</v>
      </c>
      <c r="F10" s="225"/>
      <c r="G10" s="146">
        <v>-34455</v>
      </c>
      <c r="H10" s="15"/>
      <c r="I10" s="150">
        <v>-23783</v>
      </c>
    </row>
    <row r="11" spans="1:9" s="10" customFormat="1" ht="14.25" customHeight="1">
      <c r="A11" s="112" t="s">
        <v>78</v>
      </c>
      <c r="B11" s="218"/>
      <c r="C11" s="146">
        <v>-5458</v>
      </c>
      <c r="D11" s="15"/>
      <c r="E11" s="150">
        <v>6978</v>
      </c>
      <c r="F11" s="225"/>
      <c r="G11" s="146">
        <v>-6436</v>
      </c>
      <c r="H11" s="15"/>
      <c r="I11" s="150">
        <v>14396</v>
      </c>
    </row>
    <row r="12" spans="1:9" s="10" customFormat="1" ht="14.25" customHeight="1">
      <c r="A12" s="111" t="s">
        <v>19</v>
      </c>
      <c r="B12" s="217"/>
      <c r="C12" s="147">
        <v>73191</v>
      </c>
      <c r="D12" s="18"/>
      <c r="E12" s="151">
        <v>108415</v>
      </c>
      <c r="F12" s="226"/>
      <c r="G12" s="147">
        <v>81643</v>
      </c>
      <c r="H12" s="18"/>
      <c r="I12" s="151">
        <v>181309</v>
      </c>
    </row>
    <row r="13" spans="1:9" s="10" customFormat="1" ht="14.25" customHeight="1">
      <c r="A13" s="142" t="s">
        <v>79</v>
      </c>
      <c r="B13" s="143"/>
      <c r="C13" s="146">
        <v>8253</v>
      </c>
      <c r="D13" s="15"/>
      <c r="E13" s="150">
        <v>40647</v>
      </c>
      <c r="F13" s="225"/>
      <c r="G13" s="146">
        <v>18797</v>
      </c>
      <c r="H13" s="15"/>
      <c r="I13" s="150">
        <v>80421</v>
      </c>
    </row>
    <row r="14" spans="1:9" s="10" customFormat="1" ht="14.25" customHeight="1">
      <c r="A14" s="143" t="s">
        <v>80</v>
      </c>
      <c r="B14" s="143"/>
      <c r="C14" s="146">
        <v>-21838</v>
      </c>
      <c r="D14" s="15"/>
      <c r="E14" s="150">
        <v>-7988</v>
      </c>
      <c r="F14" s="225"/>
      <c r="G14" s="146">
        <v>-37141</v>
      </c>
      <c r="H14" s="15"/>
      <c r="I14" s="150">
        <v>-14256</v>
      </c>
    </row>
    <row r="15" spans="1:9" s="10" customFormat="1" ht="14.25" customHeight="1">
      <c r="A15" s="111" t="s">
        <v>108</v>
      </c>
      <c r="B15" s="217"/>
      <c r="C15" s="147">
        <v>-13585</v>
      </c>
      <c r="D15" s="18"/>
      <c r="E15" s="151">
        <v>32659</v>
      </c>
      <c r="F15" s="226"/>
      <c r="G15" s="147">
        <v>-18344</v>
      </c>
      <c r="H15" s="18"/>
      <c r="I15" s="151">
        <v>66165</v>
      </c>
    </row>
    <row r="16" spans="1:9" s="10" customFormat="1" ht="14.25" customHeight="1">
      <c r="A16" s="111" t="s">
        <v>91</v>
      </c>
      <c r="B16" s="217"/>
      <c r="C16" s="147">
        <v>59606</v>
      </c>
      <c r="D16" s="18"/>
      <c r="E16" s="151">
        <v>141074</v>
      </c>
      <c r="F16" s="226"/>
      <c r="G16" s="147">
        <v>63299</v>
      </c>
      <c r="H16" s="18"/>
      <c r="I16" s="151">
        <v>247474</v>
      </c>
    </row>
    <row r="17" spans="1:9" s="10" customFormat="1" ht="14.25" customHeight="1">
      <c r="A17" s="127" t="s">
        <v>92</v>
      </c>
      <c r="B17" s="219"/>
      <c r="C17" s="146">
        <v>-8591</v>
      </c>
      <c r="D17" s="15"/>
      <c r="E17" s="150">
        <v>-12894</v>
      </c>
      <c r="F17" s="225"/>
      <c r="G17" s="146">
        <v>-14763</v>
      </c>
      <c r="H17" s="15"/>
      <c r="I17" s="150">
        <v>-23093</v>
      </c>
    </row>
    <row r="18" spans="1:9" s="10" customFormat="1" ht="14.25" customHeight="1">
      <c r="A18" s="113" t="s">
        <v>133</v>
      </c>
      <c r="B18" s="220"/>
      <c r="C18" s="147">
        <v>51015</v>
      </c>
      <c r="D18" s="18"/>
      <c r="E18" s="151">
        <v>128180</v>
      </c>
      <c r="F18" s="226"/>
      <c r="G18" s="147">
        <v>48536</v>
      </c>
      <c r="H18" s="18"/>
      <c r="I18" s="151">
        <v>224381</v>
      </c>
    </row>
    <row r="19" spans="1:9" s="10" customFormat="1">
      <c r="A19" s="127" t="s">
        <v>81</v>
      </c>
      <c r="B19" s="219"/>
      <c r="C19" s="92">
        <v>4411</v>
      </c>
      <c r="D19" s="21"/>
      <c r="E19" s="93">
        <v>4907</v>
      </c>
      <c r="F19" s="93"/>
      <c r="G19" s="92">
        <v>8774</v>
      </c>
      <c r="H19" s="21"/>
      <c r="I19" s="93">
        <v>9760</v>
      </c>
    </row>
    <row r="20" spans="1:9" s="10" customFormat="1" ht="14.25" customHeight="1">
      <c r="A20" s="128" t="s">
        <v>93</v>
      </c>
      <c r="B20" s="128"/>
      <c r="C20" s="92">
        <v>46604</v>
      </c>
      <c r="D20" s="21"/>
      <c r="E20" s="93">
        <v>123273</v>
      </c>
      <c r="F20" s="93"/>
      <c r="G20" s="92">
        <v>39762</v>
      </c>
      <c r="H20" s="21"/>
      <c r="I20" s="93">
        <v>214621</v>
      </c>
    </row>
    <row r="21" spans="1:9" s="10" customFormat="1" ht="21.5">
      <c r="A21" s="114" t="s">
        <v>94</v>
      </c>
      <c r="B21" s="45"/>
      <c r="C21" s="146"/>
      <c r="D21" s="15"/>
      <c r="E21" s="150"/>
      <c r="F21" s="225"/>
      <c r="G21" s="146"/>
      <c r="H21" s="15"/>
      <c r="I21" s="150"/>
    </row>
    <row r="22" spans="1:9" s="10" customFormat="1">
      <c r="A22" s="144" t="s">
        <v>82</v>
      </c>
      <c r="B22" s="221"/>
      <c r="C22" s="148">
        <v>1.2</v>
      </c>
      <c r="D22" s="23"/>
      <c r="E22" s="152">
        <v>3.17</v>
      </c>
      <c r="F22" s="227"/>
      <c r="G22" s="148">
        <v>1.02</v>
      </c>
      <c r="H22" s="23"/>
      <c r="I22" s="152">
        <v>5.52</v>
      </c>
    </row>
    <row r="23" spans="1:9" s="10" customFormat="1">
      <c r="A23" s="115" t="s">
        <v>83</v>
      </c>
      <c r="B23" s="22"/>
      <c r="C23" s="148">
        <v>1.2</v>
      </c>
      <c r="D23" s="23"/>
      <c r="E23" s="152">
        <v>3.17</v>
      </c>
      <c r="F23" s="227"/>
      <c r="G23" s="148">
        <v>1.02</v>
      </c>
      <c r="H23" s="23"/>
      <c r="I23" s="152">
        <v>5.52</v>
      </c>
    </row>
    <row r="24" spans="1:9" s="10" customFormat="1" ht="21.5">
      <c r="A24" s="153" t="s">
        <v>73</v>
      </c>
      <c r="B24" s="90"/>
      <c r="C24" s="146">
        <v>38850</v>
      </c>
      <c r="D24" s="23"/>
      <c r="E24" s="150">
        <v>38850</v>
      </c>
      <c r="F24" s="225"/>
      <c r="G24" s="146">
        <v>38850</v>
      </c>
      <c r="H24" s="23"/>
      <c r="I24" s="150">
        <v>38850</v>
      </c>
    </row>
    <row r="25" spans="1:9" s="10" customFormat="1" ht="21.5">
      <c r="A25" s="153" t="s">
        <v>74</v>
      </c>
      <c r="B25" s="90"/>
      <c r="C25" s="146">
        <v>38850</v>
      </c>
      <c r="D25" s="15"/>
      <c r="E25" s="150">
        <v>38850</v>
      </c>
      <c r="F25" s="225"/>
      <c r="G25" s="146">
        <v>38850</v>
      </c>
      <c r="H25" s="15"/>
      <c r="I25" s="150">
        <v>38850</v>
      </c>
    </row>
    <row r="26" spans="1:9" s="91" customFormat="1">
      <c r="A26" s="90"/>
      <c r="B26" s="90"/>
    </row>
    <row r="27" spans="1:9" s="10" customFormat="1">
      <c r="A27" s="139"/>
      <c r="B27" s="139"/>
    </row>
    <row r="28" spans="1:9" s="10" customFormat="1" ht="50">
      <c r="A28" s="138" t="s">
        <v>13</v>
      </c>
      <c r="B28" s="138"/>
    </row>
    <row r="29" spans="1:9" s="10" customFormat="1">
      <c r="A29" s="4"/>
      <c r="B29" s="4"/>
    </row>
    <row r="30" spans="1:9" s="10" customFormat="1">
      <c r="A30" s="13"/>
      <c r="B30" s="13"/>
    </row>
    <row r="31" spans="1:9" s="10" customFormat="1" ht="14.5" thickBot="1">
      <c r="A31" s="14" t="s">
        <v>1</v>
      </c>
      <c r="B31" s="214"/>
      <c r="C31" s="69" t="str">
        <f>C3</f>
        <v>1 Jul - 30 Sep 2023</v>
      </c>
      <c r="D31" s="14"/>
      <c r="E31" s="105" t="str">
        <f>E3</f>
        <v>1 Jul - 30 Sep 2022</v>
      </c>
      <c r="F31" s="105"/>
      <c r="G31" s="69" t="str">
        <f>G3</f>
        <v>1 Apr - 30 Sep 2023</v>
      </c>
      <c r="H31" s="14"/>
      <c r="I31" s="105" t="str">
        <f>I3</f>
        <v>1 Apr - 30 Sep 2022</v>
      </c>
    </row>
    <row r="32" spans="1:9" s="10" customFormat="1" ht="14.25" customHeight="1">
      <c r="A32" s="129" t="s">
        <v>117</v>
      </c>
      <c r="B32" s="129"/>
      <c r="C32" s="19">
        <v>51015</v>
      </c>
      <c r="D32" s="19"/>
      <c r="E32" s="25">
        <v>128180</v>
      </c>
      <c r="F32" s="25"/>
      <c r="G32" s="19">
        <v>48536</v>
      </c>
      <c r="H32" s="19"/>
      <c r="I32" s="25">
        <v>224381</v>
      </c>
    </row>
    <row r="33" spans="1:9" ht="14.25" customHeight="1">
      <c r="A33" s="141" t="s">
        <v>20</v>
      </c>
      <c r="B33" s="222"/>
      <c r="C33" s="154"/>
      <c r="D33" s="21"/>
      <c r="E33" s="155"/>
      <c r="F33" s="228"/>
      <c r="G33" s="154"/>
      <c r="H33" s="21"/>
      <c r="I33" s="155"/>
    </row>
    <row r="34" spans="1:9" s="6" customFormat="1" ht="14.25" customHeight="1">
      <c r="A34" s="140" t="s">
        <v>21</v>
      </c>
      <c r="B34" s="223"/>
      <c r="C34" s="154">
        <v>47975</v>
      </c>
      <c r="D34" s="21"/>
      <c r="E34" s="155">
        <v>8019</v>
      </c>
      <c r="F34" s="228"/>
      <c r="G34" s="154">
        <v>-81800</v>
      </c>
      <c r="H34" s="21"/>
      <c r="I34" s="155">
        <v>38526</v>
      </c>
    </row>
    <row r="35" spans="1:9" s="6" customFormat="1" ht="14.25" customHeight="1">
      <c r="A35" s="140" t="s">
        <v>106</v>
      </c>
      <c r="B35" s="223"/>
      <c r="C35" s="154">
        <v>-282</v>
      </c>
      <c r="D35" s="21"/>
      <c r="E35" s="160">
        <v>3028</v>
      </c>
      <c r="F35" s="229"/>
      <c r="G35" s="154">
        <v>-409</v>
      </c>
      <c r="H35" s="21"/>
      <c r="I35" s="160">
        <v>5059</v>
      </c>
    </row>
    <row r="36" spans="1:9" s="6" customFormat="1" ht="14.25" customHeight="1">
      <c r="A36" s="141" t="s">
        <v>89</v>
      </c>
      <c r="B36" s="222"/>
      <c r="C36" s="169"/>
      <c r="D36" s="21"/>
      <c r="E36" s="170"/>
      <c r="F36" s="229"/>
      <c r="G36" s="169"/>
      <c r="H36" s="21"/>
      <c r="I36" s="170"/>
    </row>
    <row r="37" spans="1:9" s="6" customFormat="1" ht="14.25" customHeight="1">
      <c r="A37" s="171" t="s">
        <v>90</v>
      </c>
      <c r="B37" s="128"/>
      <c r="C37" s="213" t="s">
        <v>109</v>
      </c>
      <c r="D37" s="21"/>
      <c r="E37" s="170">
        <v>5238</v>
      </c>
      <c r="F37" s="229"/>
      <c r="G37" s="213" t="s">
        <v>109</v>
      </c>
      <c r="H37" s="21"/>
      <c r="I37" s="170">
        <v>5731</v>
      </c>
    </row>
    <row r="38" spans="1:9">
      <c r="A38" s="130" t="s">
        <v>72</v>
      </c>
      <c r="B38" s="129"/>
      <c r="C38" s="145">
        <v>47693</v>
      </c>
      <c r="D38" s="19"/>
      <c r="E38" s="192">
        <v>16285</v>
      </c>
      <c r="F38" s="230"/>
      <c r="G38" s="145">
        <v>-82209</v>
      </c>
      <c r="H38" s="19"/>
      <c r="I38" s="192">
        <v>49316</v>
      </c>
    </row>
    <row r="39" spans="1:9" s="10" customFormat="1" ht="14.25" customHeight="1">
      <c r="A39" s="131" t="s">
        <v>107</v>
      </c>
      <c r="B39" s="129"/>
      <c r="C39" s="145">
        <v>98707</v>
      </c>
      <c r="D39" s="19"/>
      <c r="E39" s="149">
        <v>144465</v>
      </c>
      <c r="F39" s="224"/>
      <c r="G39" s="145">
        <v>-33673</v>
      </c>
      <c r="H39" s="19"/>
      <c r="I39" s="149">
        <v>273697</v>
      </c>
    </row>
    <row r="40" spans="1:9" s="10" customFormat="1">
      <c r="A40" s="132" t="s">
        <v>81</v>
      </c>
      <c r="B40" s="128"/>
      <c r="C40" s="154">
        <v>4411</v>
      </c>
      <c r="D40" s="21"/>
      <c r="E40" s="155">
        <v>4907</v>
      </c>
      <c r="F40" s="228"/>
      <c r="G40" s="154">
        <v>8774</v>
      </c>
      <c r="H40" s="21"/>
      <c r="I40" s="155">
        <v>9760</v>
      </c>
    </row>
    <row r="41" spans="1:9" s="10" customFormat="1" ht="14.25" customHeight="1">
      <c r="A41" s="132" t="s">
        <v>93</v>
      </c>
      <c r="B41" s="128"/>
      <c r="C41" s="154">
        <v>94296</v>
      </c>
      <c r="D41" s="21"/>
      <c r="E41" s="155">
        <v>139558</v>
      </c>
      <c r="F41" s="228"/>
      <c r="G41" s="154">
        <v>-42447</v>
      </c>
      <c r="H41" s="21"/>
      <c r="I41" s="155">
        <v>263937</v>
      </c>
    </row>
    <row r="42" spans="1:9" s="10" customFormat="1">
      <c r="A42" s="116"/>
      <c r="B42" s="116"/>
    </row>
    <row r="43" spans="1:9" s="10" customFormat="1">
      <c r="A43" s="161"/>
      <c r="B43" s="161"/>
    </row>
    <row r="44" spans="1:9" s="10" customFormat="1">
      <c r="A44" s="1"/>
      <c r="B44" s="1"/>
    </row>
    <row r="45" spans="1:9" s="10" customFormat="1">
      <c r="A45" s="2"/>
      <c r="B45" s="2"/>
    </row>
    <row r="46" spans="1:9" s="10" customFormat="1">
      <c r="A46" s="11"/>
      <c r="B46" s="11"/>
    </row>
    <row r="47" spans="1:9" s="10" customFormat="1">
      <c r="A47" s="3"/>
      <c r="B47" s="3"/>
    </row>
  </sheetData>
  <pageMargins left="0.59055118110236227" right="0.39370078740157483" top="0.74803149606299213" bottom="0.74803149606299213" header="0.31496062992125984" footer="0.31496062992125984"/>
  <pageSetup paperSize="9" scale="6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view="pageBreakPreview" zoomScale="115" zoomScaleNormal="100" zoomScaleSheetLayoutView="115" workbookViewId="0">
      <selection activeCell="E35" sqref="E35"/>
    </sheetView>
  </sheetViews>
  <sheetFormatPr baseColWidth="10" defaultColWidth="8.7265625" defaultRowHeight="14.5"/>
  <cols>
    <col min="1" max="1" width="55.08984375" customWidth="1"/>
    <col min="2" max="2" width="1.6328125" customWidth="1"/>
    <col min="3" max="3" width="13.6328125" customWidth="1"/>
    <col min="4" max="4" width="2.36328125" customWidth="1"/>
    <col min="5" max="5" width="13.6328125" customWidth="1"/>
  </cols>
  <sheetData>
    <row r="1" spans="1:5" s="7" customFormat="1" ht="50">
      <c r="A1" s="135" t="s">
        <v>11</v>
      </c>
    </row>
    <row r="2" spans="1:5" s="12" customFormat="1">
      <c r="A2" s="13"/>
      <c r="B2" s="13"/>
      <c r="C2" s="100"/>
      <c r="D2" s="100"/>
      <c r="E2" s="101"/>
    </row>
    <row r="3" spans="1:5" s="12" customFormat="1" ht="15" thickBot="1">
      <c r="A3" s="14" t="s">
        <v>1</v>
      </c>
      <c r="B3" s="29"/>
      <c r="C3" s="136" t="s">
        <v>125</v>
      </c>
      <c r="D3" s="94"/>
      <c r="E3" s="137" t="s">
        <v>112</v>
      </c>
    </row>
    <row r="4" spans="1:5" s="12" customFormat="1" ht="23.15" customHeight="1">
      <c r="A4" s="77" t="s">
        <v>22</v>
      </c>
      <c r="B4" s="31"/>
      <c r="C4" s="78"/>
      <c r="D4" s="32"/>
      <c r="E4" s="79"/>
    </row>
    <row r="5" spans="1:5" s="12" customFormat="1" ht="15" customHeight="1">
      <c r="A5" s="76" t="s">
        <v>23</v>
      </c>
      <c r="B5" s="33"/>
      <c r="C5" s="206">
        <v>2937850</v>
      </c>
      <c r="D5" s="35"/>
      <c r="E5" s="81">
        <v>2679293</v>
      </c>
    </row>
    <row r="6" spans="1:5" s="12" customFormat="1" ht="15" customHeight="1">
      <c r="A6" s="76" t="s">
        <v>24</v>
      </c>
      <c r="B6" s="26"/>
      <c r="C6" s="206">
        <v>21681</v>
      </c>
      <c r="D6" s="35"/>
      <c r="E6" s="81">
        <v>24794</v>
      </c>
    </row>
    <row r="7" spans="1:5" s="12" customFormat="1" ht="15" customHeight="1">
      <c r="A7" s="75" t="s">
        <v>25</v>
      </c>
      <c r="B7" s="20"/>
      <c r="C7" s="206">
        <v>25422</v>
      </c>
      <c r="D7" s="35"/>
      <c r="E7" s="81">
        <v>27694</v>
      </c>
    </row>
    <row r="8" spans="1:5" s="12" customFormat="1" ht="15" customHeight="1">
      <c r="A8" s="75" t="s">
        <v>26</v>
      </c>
      <c r="B8" s="20"/>
      <c r="C8" s="206">
        <v>19551</v>
      </c>
      <c r="D8" s="35"/>
      <c r="E8" s="81">
        <v>19911</v>
      </c>
    </row>
    <row r="9" spans="1:5" s="12" customFormat="1" ht="15" customHeight="1">
      <c r="A9" s="75" t="s">
        <v>27</v>
      </c>
      <c r="B9" s="20"/>
      <c r="C9" s="206">
        <v>48955</v>
      </c>
      <c r="D9" s="35"/>
      <c r="E9" s="81">
        <v>48559</v>
      </c>
    </row>
    <row r="10" spans="1:5" s="12" customFormat="1" ht="15" customHeight="1">
      <c r="A10" s="30" t="s">
        <v>28</v>
      </c>
      <c r="B10" s="20"/>
      <c r="C10" s="207">
        <v>3053459</v>
      </c>
      <c r="D10" s="34"/>
      <c r="E10" s="80">
        <v>2800251</v>
      </c>
    </row>
    <row r="11" spans="1:5" s="12" customFormat="1" ht="15" customHeight="1">
      <c r="A11" s="75" t="s">
        <v>29</v>
      </c>
      <c r="B11" s="27"/>
      <c r="C11" s="206">
        <v>154315</v>
      </c>
      <c r="D11" s="35"/>
      <c r="E11" s="81">
        <v>145383</v>
      </c>
    </row>
    <row r="12" spans="1:5" s="12" customFormat="1">
      <c r="A12" s="124" t="s">
        <v>30</v>
      </c>
      <c r="B12" s="33"/>
      <c r="C12" s="206">
        <v>356124</v>
      </c>
      <c r="D12" s="35"/>
      <c r="E12" s="81">
        <v>394381</v>
      </c>
    </row>
    <row r="13" spans="1:5" s="12" customFormat="1" ht="15" customHeight="1">
      <c r="A13" s="75" t="s">
        <v>25</v>
      </c>
      <c r="B13" s="20"/>
      <c r="C13" s="206">
        <v>39912</v>
      </c>
      <c r="D13" s="35"/>
      <c r="E13" s="81">
        <v>25141</v>
      </c>
    </row>
    <row r="14" spans="1:5" s="12" customFormat="1" ht="15" customHeight="1">
      <c r="A14" s="75" t="s">
        <v>31</v>
      </c>
      <c r="B14" s="20"/>
      <c r="C14" s="206">
        <v>2043</v>
      </c>
      <c r="D14" s="35"/>
      <c r="E14" s="81">
        <v>4970</v>
      </c>
    </row>
    <row r="15" spans="1:5" s="12" customFormat="1" ht="15" customHeight="1">
      <c r="A15" s="75" t="s">
        <v>32</v>
      </c>
      <c r="B15" s="20"/>
      <c r="C15" s="206">
        <v>711181</v>
      </c>
      <c r="D15" s="35"/>
      <c r="E15" s="81">
        <v>791738</v>
      </c>
    </row>
    <row r="16" spans="1:5" s="12" customFormat="1" ht="15" customHeight="1">
      <c r="A16" s="30" t="s">
        <v>33</v>
      </c>
      <c r="B16" s="20"/>
      <c r="C16" s="207">
        <v>1263575</v>
      </c>
      <c r="D16" s="34"/>
      <c r="E16" s="80">
        <v>1361613</v>
      </c>
    </row>
    <row r="17" spans="1:5" s="12" customFormat="1" ht="15" customHeight="1">
      <c r="A17" s="46" t="s">
        <v>34</v>
      </c>
      <c r="B17" s="26"/>
      <c r="C17" s="207">
        <v>4317034</v>
      </c>
      <c r="D17" s="34"/>
      <c r="E17" s="80">
        <v>4161864</v>
      </c>
    </row>
    <row r="18" spans="1:5" s="12" customFormat="1" ht="21" customHeight="1">
      <c r="A18" s="85" t="s">
        <v>35</v>
      </c>
      <c r="B18" s="26"/>
      <c r="C18" s="37"/>
      <c r="D18" s="35"/>
      <c r="E18" s="38"/>
    </row>
    <row r="19" spans="1:5" s="12" customFormat="1" ht="15" customHeight="1">
      <c r="A19" s="28" t="s">
        <v>36</v>
      </c>
      <c r="B19" s="27"/>
      <c r="C19" s="37">
        <v>141846</v>
      </c>
      <c r="D19" s="35"/>
      <c r="E19" s="38">
        <v>141846</v>
      </c>
    </row>
    <row r="20" spans="1:5" s="12" customFormat="1">
      <c r="A20" s="28" t="s">
        <v>37</v>
      </c>
      <c r="B20" s="40"/>
      <c r="C20" s="37">
        <v>-29888</v>
      </c>
      <c r="D20" s="35"/>
      <c r="E20" s="38">
        <v>52321</v>
      </c>
    </row>
    <row r="21" spans="1:5" s="12" customFormat="1">
      <c r="A21" s="28" t="s">
        <v>5</v>
      </c>
      <c r="B21" s="40"/>
      <c r="C21" s="35">
        <v>347956</v>
      </c>
      <c r="D21" s="35"/>
      <c r="E21" s="36">
        <v>347956</v>
      </c>
    </row>
    <row r="22" spans="1:5" s="12" customFormat="1" ht="15" customHeight="1">
      <c r="A22" s="75" t="s">
        <v>38</v>
      </c>
      <c r="B22" s="20"/>
      <c r="C22" s="208">
        <v>648398</v>
      </c>
      <c r="D22" s="41"/>
      <c r="E22" s="82">
        <v>615402</v>
      </c>
    </row>
    <row r="23" spans="1:5" s="12" customFormat="1" ht="15" customHeight="1">
      <c r="A23" s="95" t="s">
        <v>39</v>
      </c>
      <c r="B23" s="20"/>
      <c r="C23" s="207">
        <v>1108312</v>
      </c>
      <c r="D23" s="34"/>
      <c r="E23" s="80">
        <v>1157525</v>
      </c>
    </row>
    <row r="24" spans="1:5" s="12" customFormat="1" ht="15" customHeight="1">
      <c r="A24" s="46" t="s">
        <v>40</v>
      </c>
      <c r="B24" s="26"/>
      <c r="C24" s="209">
        <v>1108312</v>
      </c>
      <c r="D24" s="34"/>
      <c r="E24" s="39">
        <v>1157525</v>
      </c>
    </row>
    <row r="25" spans="1:5" s="12" customFormat="1" ht="21.75" customHeight="1">
      <c r="A25" s="85" t="s">
        <v>41</v>
      </c>
      <c r="B25" s="42"/>
      <c r="C25" s="37"/>
      <c r="D25" s="35"/>
      <c r="E25" s="38"/>
    </row>
    <row r="26" spans="1:5" s="12" customFormat="1" ht="15" customHeight="1">
      <c r="A26" s="75" t="s">
        <v>42</v>
      </c>
      <c r="B26" s="27"/>
      <c r="C26" s="37">
        <v>1466325</v>
      </c>
      <c r="D26" s="35"/>
      <c r="E26" s="38">
        <v>1033346</v>
      </c>
    </row>
    <row r="27" spans="1:5" s="12" customFormat="1">
      <c r="A27" s="163" t="s">
        <v>86</v>
      </c>
      <c r="B27" s="31"/>
      <c r="C27" s="37">
        <v>695393</v>
      </c>
      <c r="D27" s="35"/>
      <c r="E27" s="38">
        <v>607243</v>
      </c>
    </row>
    <row r="28" spans="1:5" s="12" customFormat="1">
      <c r="A28" s="75" t="s">
        <v>43</v>
      </c>
      <c r="B28" s="31"/>
      <c r="C28" s="35">
        <v>50085</v>
      </c>
      <c r="D28" s="35"/>
      <c r="E28" s="36">
        <v>50923</v>
      </c>
    </row>
    <row r="29" spans="1:5" s="12" customFormat="1" ht="15" customHeight="1">
      <c r="A29" s="75" t="s">
        <v>44</v>
      </c>
      <c r="B29" s="43"/>
      <c r="C29" s="210">
        <v>3849</v>
      </c>
      <c r="D29" s="44"/>
      <c r="E29" s="83">
        <v>4763</v>
      </c>
    </row>
    <row r="30" spans="1:5" s="12" customFormat="1" ht="15" customHeight="1">
      <c r="A30" s="75" t="s">
        <v>45</v>
      </c>
      <c r="B30" s="20"/>
      <c r="C30" s="206">
        <v>73023</v>
      </c>
      <c r="D30" s="35"/>
      <c r="E30" s="81">
        <v>66278</v>
      </c>
    </row>
    <row r="31" spans="1:5" s="12" customFormat="1" ht="15" customHeight="1">
      <c r="A31" s="30" t="s">
        <v>46</v>
      </c>
      <c r="B31" s="27"/>
      <c r="C31" s="207">
        <v>2288675</v>
      </c>
      <c r="D31" s="34"/>
      <c r="E31" s="80">
        <v>1762553</v>
      </c>
    </row>
    <row r="32" spans="1:5" s="12" customFormat="1" ht="15" customHeight="1">
      <c r="A32" s="76" t="s">
        <v>47</v>
      </c>
      <c r="B32" s="20"/>
      <c r="C32" s="206">
        <v>551917</v>
      </c>
      <c r="D32" s="35"/>
      <c r="E32" s="81">
        <v>558545</v>
      </c>
    </row>
    <row r="33" spans="1:5" s="12" customFormat="1" ht="15" customHeight="1">
      <c r="A33" s="76" t="s">
        <v>42</v>
      </c>
      <c r="B33" s="26"/>
      <c r="C33" s="206">
        <v>344030</v>
      </c>
      <c r="D33" s="35"/>
      <c r="E33" s="81">
        <v>662433</v>
      </c>
    </row>
    <row r="34" spans="1:5" s="12" customFormat="1" ht="15" customHeight="1">
      <c r="A34" s="163" t="s">
        <v>86</v>
      </c>
      <c r="B34" s="26"/>
      <c r="C34" s="231">
        <v>6536</v>
      </c>
      <c r="D34" s="35"/>
      <c r="E34" s="232">
        <v>0</v>
      </c>
    </row>
    <row r="35" spans="1:5" s="12" customFormat="1" ht="15" customHeight="1">
      <c r="A35" s="75" t="s">
        <v>48</v>
      </c>
      <c r="B35" s="20"/>
      <c r="C35" s="206">
        <v>7173</v>
      </c>
      <c r="D35" s="35"/>
      <c r="E35" s="81">
        <v>4315</v>
      </c>
    </row>
    <row r="36" spans="1:5" s="12" customFormat="1" ht="15" customHeight="1">
      <c r="A36" s="75" t="s">
        <v>49</v>
      </c>
      <c r="B36" s="26"/>
      <c r="C36" s="35">
        <v>10391</v>
      </c>
      <c r="D36" s="35"/>
      <c r="E36" s="36">
        <v>16493</v>
      </c>
    </row>
    <row r="37" spans="1:5" s="12" customFormat="1" ht="15" customHeight="1">
      <c r="A37" s="30" t="s">
        <v>50</v>
      </c>
      <c r="B37" s="31"/>
      <c r="C37" s="207">
        <v>920047</v>
      </c>
      <c r="D37" s="34"/>
      <c r="E37" s="80">
        <v>1241786</v>
      </c>
    </row>
    <row r="38" spans="1:5" ht="15" customHeight="1">
      <c r="A38" s="46" t="s">
        <v>51</v>
      </c>
      <c r="B38" s="45"/>
      <c r="C38" s="211">
        <v>3208722</v>
      </c>
      <c r="D38" s="47"/>
      <c r="E38" s="48">
        <v>3004339</v>
      </c>
    </row>
    <row r="39" spans="1:5" ht="15" customHeight="1">
      <c r="A39" s="46" t="s">
        <v>52</v>
      </c>
      <c r="B39" s="20"/>
      <c r="C39" s="211">
        <v>4317034</v>
      </c>
      <c r="D39" s="47"/>
      <c r="E39" s="48">
        <v>4161864</v>
      </c>
    </row>
    <row r="40" spans="1:5">
      <c r="A40" s="5"/>
    </row>
    <row r="41" spans="1:5">
      <c r="A41" s="11"/>
    </row>
  </sheetData>
  <pageMargins left="0.59055118110236227" right="0.39370078740157483" top="0.74803149606299213" bottom="0.74803149606299213" header="0.31496062992125984" footer="0.31496062992125984"/>
  <pageSetup paperSize="9" scale="9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="90" zoomScaleNormal="90" zoomScaleSheetLayoutView="100" workbookViewId="0">
      <selection activeCell="A41" sqref="A41"/>
    </sheetView>
  </sheetViews>
  <sheetFormatPr baseColWidth="10" defaultColWidth="8.7265625" defaultRowHeight="14.5"/>
  <cols>
    <col min="1" max="1" width="60.54296875" customWidth="1"/>
    <col min="2" max="2" width="3" customWidth="1"/>
    <col min="3" max="3" width="13.6328125" customWidth="1"/>
    <col min="4" max="4" width="2.90625" customWidth="1"/>
    <col min="5" max="5" width="13.6328125" customWidth="1"/>
  </cols>
  <sheetData>
    <row r="1" spans="1:5" s="9" customFormat="1" ht="50">
      <c r="A1" s="134" t="s">
        <v>10</v>
      </c>
    </row>
    <row r="2" spans="1:5">
      <c r="A2" s="24"/>
      <c r="B2" s="24"/>
      <c r="C2" s="236"/>
      <c r="D2" s="236"/>
      <c r="E2" s="236"/>
    </row>
    <row r="3" spans="1:5" ht="15" thickBot="1">
      <c r="A3" s="14" t="s">
        <v>1</v>
      </c>
      <c r="B3" s="14"/>
      <c r="C3" s="69" t="str">
        <f>'GuV (E) YTD'!G3</f>
        <v>1 Apr - 30 Sep 2023</v>
      </c>
      <c r="D3" s="69"/>
      <c r="E3" s="105" t="str">
        <f>'GuV (E) YTD'!I3</f>
        <v>1 Apr - 30 Sep 2022</v>
      </c>
    </row>
    <row r="4" spans="1:5" ht="23.15" customHeight="1">
      <c r="A4" s="49"/>
      <c r="B4" s="50"/>
      <c r="C4" s="51"/>
      <c r="D4" s="52"/>
      <c r="E4" s="53"/>
    </row>
    <row r="5" spans="1:5">
      <c r="A5" s="96" t="s">
        <v>19</v>
      </c>
      <c r="B5" s="55"/>
      <c r="C5" s="157">
        <v>81643</v>
      </c>
      <c r="D5" s="52"/>
      <c r="E5" s="158">
        <v>181309</v>
      </c>
    </row>
    <row r="6" spans="1:5">
      <c r="A6" s="99" t="s">
        <v>84</v>
      </c>
      <c r="B6" s="55"/>
      <c r="C6" s="156">
        <v>134883</v>
      </c>
      <c r="D6" s="56"/>
      <c r="E6" s="159">
        <v>133978</v>
      </c>
    </row>
    <row r="7" spans="1:5">
      <c r="A7" s="99" t="s">
        <v>126</v>
      </c>
      <c r="B7" s="54"/>
      <c r="C7" s="156">
        <v>256</v>
      </c>
      <c r="D7" s="56"/>
      <c r="E7" s="159">
        <v>1989</v>
      </c>
    </row>
    <row r="8" spans="1:5">
      <c r="A8" s="119" t="s">
        <v>53</v>
      </c>
      <c r="B8" s="54"/>
      <c r="C8" s="156">
        <v>-460</v>
      </c>
      <c r="D8" s="56"/>
      <c r="E8" s="159">
        <v>-7441</v>
      </c>
    </row>
    <row r="9" spans="1:5">
      <c r="A9" s="164" t="s">
        <v>127</v>
      </c>
      <c r="B9" s="54"/>
      <c r="C9" s="162">
        <v>92013</v>
      </c>
      <c r="D9" s="56"/>
      <c r="E9" s="165">
        <v>210496</v>
      </c>
    </row>
    <row r="10" spans="1:5">
      <c r="A10" s="99" t="s">
        <v>54</v>
      </c>
      <c r="B10" s="54"/>
      <c r="C10" s="156">
        <v>-18328</v>
      </c>
      <c r="D10" s="56"/>
      <c r="E10" s="159">
        <v>-16167</v>
      </c>
    </row>
    <row r="11" spans="1:5">
      <c r="A11" s="99" t="s">
        <v>55</v>
      </c>
      <c r="B11" s="54"/>
      <c r="C11" s="156">
        <v>-23115</v>
      </c>
      <c r="D11" s="56"/>
      <c r="E11" s="159">
        <v>-9798</v>
      </c>
    </row>
    <row r="12" spans="1:5">
      <c r="A12" s="99" t="s">
        <v>56</v>
      </c>
      <c r="B12" s="54"/>
      <c r="C12" s="156">
        <v>11969</v>
      </c>
      <c r="D12" s="56"/>
      <c r="E12" s="159">
        <v>4188</v>
      </c>
    </row>
    <row r="13" spans="1:5">
      <c r="A13" s="97" t="s">
        <v>57</v>
      </c>
      <c r="B13" s="54"/>
      <c r="C13" s="156">
        <v>-9410</v>
      </c>
      <c r="D13" s="56"/>
      <c r="E13" s="159">
        <v>-11298</v>
      </c>
    </row>
    <row r="14" spans="1:5">
      <c r="A14" s="98" t="s">
        <v>58</v>
      </c>
      <c r="B14" s="84"/>
      <c r="C14" s="157">
        <v>269451</v>
      </c>
      <c r="D14" s="52"/>
      <c r="E14" s="158">
        <v>487256</v>
      </c>
    </row>
    <row r="15" spans="1:5">
      <c r="A15" s="99" t="s">
        <v>29</v>
      </c>
      <c r="B15" s="55"/>
      <c r="C15" s="156">
        <v>-12453</v>
      </c>
      <c r="D15" s="56"/>
      <c r="E15" s="159">
        <v>-26211</v>
      </c>
    </row>
    <row r="16" spans="1:5">
      <c r="A16" s="99" t="s">
        <v>30</v>
      </c>
      <c r="B16" s="54"/>
      <c r="C16" s="156">
        <v>34519</v>
      </c>
      <c r="D16" s="56"/>
      <c r="E16" s="159">
        <v>-132786</v>
      </c>
    </row>
    <row r="17" spans="1:6">
      <c r="A17" s="97" t="s">
        <v>47</v>
      </c>
      <c r="B17" s="58"/>
      <c r="C17" s="156">
        <v>55441</v>
      </c>
      <c r="D17" s="56"/>
      <c r="E17" s="159">
        <v>34613</v>
      </c>
    </row>
    <row r="18" spans="1:6">
      <c r="A18" s="99" t="s">
        <v>49</v>
      </c>
      <c r="B18" s="58"/>
      <c r="C18" s="156">
        <v>-5837</v>
      </c>
      <c r="D18" s="52"/>
      <c r="E18" s="159">
        <v>2990</v>
      </c>
    </row>
    <row r="19" spans="1:6">
      <c r="A19" s="103" t="s">
        <v>59</v>
      </c>
      <c r="B19" s="104"/>
      <c r="C19" s="157">
        <v>341121</v>
      </c>
      <c r="D19" s="52"/>
      <c r="E19" s="158">
        <v>365862</v>
      </c>
    </row>
    <row r="20" spans="1:6">
      <c r="A20" s="99" t="s">
        <v>60</v>
      </c>
      <c r="B20" s="84"/>
      <c r="C20" s="59">
        <v>-518644</v>
      </c>
      <c r="D20" s="56"/>
      <c r="E20" s="60">
        <v>-591864</v>
      </c>
    </row>
    <row r="21" spans="1:6">
      <c r="A21" s="99" t="s">
        <v>61</v>
      </c>
      <c r="B21" s="50"/>
      <c r="C21" s="156">
        <v>1886</v>
      </c>
      <c r="D21" s="56"/>
      <c r="E21" s="159">
        <v>102337</v>
      </c>
    </row>
    <row r="22" spans="1:6">
      <c r="A22" s="97" t="s">
        <v>62</v>
      </c>
      <c r="B22" s="50"/>
      <c r="C22" s="59">
        <v>-20223</v>
      </c>
      <c r="D22" s="56"/>
      <c r="E22" s="60">
        <v>-45905</v>
      </c>
    </row>
    <row r="23" spans="1:6">
      <c r="A23" s="97" t="s">
        <v>63</v>
      </c>
      <c r="B23" s="50"/>
      <c r="C23" s="59">
        <v>5252</v>
      </c>
      <c r="D23" s="56"/>
      <c r="E23" s="60">
        <v>9784</v>
      </c>
    </row>
    <row r="24" spans="1:6">
      <c r="A24" s="98" t="s">
        <v>64</v>
      </c>
      <c r="B24" s="86"/>
      <c r="C24" s="157">
        <v>-531729</v>
      </c>
      <c r="D24" s="52"/>
      <c r="E24" s="158">
        <v>-525648</v>
      </c>
    </row>
    <row r="25" spans="1:6">
      <c r="A25" s="97" t="s">
        <v>65</v>
      </c>
      <c r="B25" s="55"/>
      <c r="C25" s="156">
        <v>469198</v>
      </c>
      <c r="D25" s="56"/>
      <c r="E25" s="159">
        <v>87120</v>
      </c>
      <c r="F25" s="57"/>
    </row>
    <row r="26" spans="1:6">
      <c r="A26" s="97" t="s">
        <v>66</v>
      </c>
      <c r="B26" s="54"/>
      <c r="C26" s="156">
        <v>-369712</v>
      </c>
      <c r="D26" s="56"/>
      <c r="E26" s="159">
        <v>-12377</v>
      </c>
      <c r="F26" s="102"/>
    </row>
    <row r="27" spans="1:6">
      <c r="A27" s="97" t="s">
        <v>67</v>
      </c>
      <c r="B27" s="54"/>
      <c r="C27" s="194">
        <v>15747</v>
      </c>
      <c r="D27" s="56"/>
      <c r="E27" s="193">
        <v>5992</v>
      </c>
      <c r="F27" s="102"/>
    </row>
    <row r="28" spans="1:6">
      <c r="A28" s="97" t="s">
        <v>128</v>
      </c>
      <c r="B28" s="54"/>
      <c r="C28" s="233">
        <v>-15540</v>
      </c>
      <c r="D28" s="56"/>
      <c r="E28" s="234">
        <v>-34965</v>
      </c>
      <c r="F28" s="102"/>
    </row>
    <row r="29" spans="1:6" s="197" customFormat="1">
      <c r="A29" s="195" t="s">
        <v>68</v>
      </c>
      <c r="B29" s="196"/>
      <c r="C29" s="198">
        <v>99693</v>
      </c>
      <c r="D29" s="52"/>
      <c r="E29" s="199">
        <v>45770</v>
      </c>
    </row>
    <row r="30" spans="1:6" ht="31.5" customHeight="1">
      <c r="A30" s="98" t="s">
        <v>69</v>
      </c>
      <c r="B30" s="50"/>
      <c r="C30" s="51">
        <v>-90915</v>
      </c>
      <c r="D30" s="52"/>
      <c r="E30" s="53">
        <v>-114016</v>
      </c>
    </row>
    <row r="31" spans="1:6">
      <c r="A31" s="97" t="s">
        <v>70</v>
      </c>
      <c r="B31" s="55"/>
      <c r="C31" s="156">
        <v>791738</v>
      </c>
      <c r="D31" s="56"/>
      <c r="E31" s="159">
        <v>1119921</v>
      </c>
    </row>
    <row r="32" spans="1:6">
      <c r="A32" s="99" t="s">
        <v>129</v>
      </c>
      <c r="B32" s="86"/>
      <c r="C32" s="156">
        <v>10358</v>
      </c>
      <c r="D32" s="56"/>
      <c r="E32" s="159">
        <v>88226</v>
      </c>
    </row>
    <row r="33" spans="1:5">
      <c r="A33" s="98" t="s">
        <v>85</v>
      </c>
      <c r="B33" s="55"/>
      <c r="C33" s="157">
        <v>711181</v>
      </c>
      <c r="D33" s="52"/>
      <c r="E33" s="158">
        <v>1094131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8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view="pageBreakPreview" zoomScaleNormal="100" zoomScaleSheetLayoutView="100" workbookViewId="0">
      <selection activeCell="A24" sqref="A24"/>
    </sheetView>
  </sheetViews>
  <sheetFormatPr baseColWidth="10" defaultColWidth="8.7265625" defaultRowHeight="14.5"/>
  <cols>
    <col min="1" max="1" width="54.6328125" customWidth="1"/>
    <col min="2" max="2" width="3.36328125" customWidth="1"/>
    <col min="3" max="3" width="13.6328125" customWidth="1"/>
    <col min="4" max="4" width="3.08984375" customWidth="1"/>
    <col min="5" max="5" width="13.6328125" customWidth="1"/>
    <col min="6" max="6" width="3.08984375" customWidth="1"/>
    <col min="7" max="7" width="13.6328125" customWidth="1"/>
    <col min="8" max="8" width="2.36328125" customWidth="1"/>
    <col min="9" max="9" width="13.6328125" customWidth="1"/>
    <col min="10" max="10" width="2.36328125" customWidth="1"/>
    <col min="11" max="11" width="13.6328125" customWidth="1"/>
    <col min="12" max="12" width="2.6328125" customWidth="1"/>
    <col min="13" max="13" width="13.6328125" customWidth="1"/>
    <col min="14" max="14" width="2.54296875" customWidth="1"/>
    <col min="15" max="15" width="13.6328125" customWidth="1"/>
  </cols>
  <sheetData>
    <row r="1" spans="1:15" s="9" customFormat="1" ht="37.5" customHeight="1">
      <c r="A1" s="8" t="s">
        <v>2</v>
      </c>
    </row>
    <row r="2" spans="1:15" ht="54" thickBot="1">
      <c r="A2" s="14" t="s">
        <v>1</v>
      </c>
      <c r="B2" s="14"/>
      <c r="C2" s="61" t="s">
        <v>3</v>
      </c>
      <c r="D2" s="61"/>
      <c r="E2" s="61" t="s">
        <v>4</v>
      </c>
      <c r="F2" s="61"/>
      <c r="G2" s="61" t="s">
        <v>5</v>
      </c>
      <c r="H2" s="61"/>
      <c r="I2" s="61" t="s">
        <v>6</v>
      </c>
      <c r="J2" s="61"/>
      <c r="K2" s="61" t="s">
        <v>7</v>
      </c>
      <c r="L2" s="61"/>
      <c r="M2" s="61" t="s">
        <v>8</v>
      </c>
      <c r="N2" s="61"/>
      <c r="O2" s="61" t="s">
        <v>9</v>
      </c>
    </row>
    <row r="3" spans="1:15" s="12" customFormat="1" ht="23.15" customHeight="1">
      <c r="A3" s="70" t="s">
        <v>95</v>
      </c>
      <c r="B3" s="62"/>
      <c r="C3" s="71">
        <v>141846</v>
      </c>
      <c r="D3" s="53"/>
      <c r="E3" s="71">
        <v>187909</v>
      </c>
      <c r="F3" s="53"/>
      <c r="G3" s="71">
        <v>388849</v>
      </c>
      <c r="H3" s="53"/>
      <c r="I3" s="71">
        <v>533689</v>
      </c>
      <c r="J3" s="53"/>
      <c r="K3" s="71">
        <v>1252293</v>
      </c>
      <c r="L3" s="53"/>
      <c r="M3" s="71" t="s">
        <v>109</v>
      </c>
      <c r="N3" s="53"/>
      <c r="O3" s="71">
        <v>1252293</v>
      </c>
    </row>
    <row r="4" spans="1:15" s="12" customFormat="1">
      <c r="A4" s="64" t="s">
        <v>75</v>
      </c>
      <c r="B4" s="63"/>
      <c r="C4" s="60" t="s">
        <v>109</v>
      </c>
      <c r="D4" s="57"/>
      <c r="E4" s="60" t="s">
        <v>109</v>
      </c>
      <c r="F4" s="57"/>
      <c r="G4" s="121" t="s">
        <v>109</v>
      </c>
      <c r="H4" s="57"/>
      <c r="I4" s="60">
        <v>224381</v>
      </c>
      <c r="J4" s="57"/>
      <c r="K4" s="60">
        <v>224381</v>
      </c>
      <c r="L4" s="57"/>
      <c r="M4" s="60" t="s">
        <v>109</v>
      </c>
      <c r="N4" s="57"/>
      <c r="O4" s="60">
        <v>224381</v>
      </c>
    </row>
    <row r="5" spans="1:15" s="12" customFormat="1">
      <c r="A5" s="64" t="s">
        <v>72</v>
      </c>
      <c r="B5" s="63"/>
      <c r="C5" s="60" t="s">
        <v>109</v>
      </c>
      <c r="D5" s="57"/>
      <c r="E5" s="60">
        <v>49316</v>
      </c>
      <c r="F5" s="57"/>
      <c r="G5" s="121" t="s">
        <v>109</v>
      </c>
      <c r="H5" s="57"/>
      <c r="I5" s="60" t="s">
        <v>109</v>
      </c>
      <c r="J5" s="57"/>
      <c r="K5" s="60">
        <v>49316</v>
      </c>
      <c r="L5" s="57"/>
      <c r="M5" s="60" t="s">
        <v>109</v>
      </c>
      <c r="N5" s="57"/>
      <c r="O5" s="60">
        <v>49316</v>
      </c>
    </row>
    <row r="6" spans="1:15" s="12" customFormat="1">
      <c r="A6" s="67" t="s">
        <v>111</v>
      </c>
      <c r="B6" s="65"/>
      <c r="C6" s="68" t="s">
        <v>109</v>
      </c>
      <c r="D6" s="66"/>
      <c r="E6" s="68">
        <v>38526</v>
      </c>
      <c r="F6" s="66"/>
      <c r="G6" s="121" t="s">
        <v>109</v>
      </c>
      <c r="H6" s="66"/>
      <c r="I6" s="68" t="s">
        <v>109</v>
      </c>
      <c r="J6" s="66"/>
      <c r="K6" s="68">
        <v>38526</v>
      </c>
      <c r="L6" s="66"/>
      <c r="M6" s="68" t="s">
        <v>109</v>
      </c>
      <c r="N6" s="66"/>
      <c r="O6" s="68">
        <v>38526</v>
      </c>
    </row>
    <row r="7" spans="1:15" s="12" customFormat="1">
      <c r="A7" s="67" t="s">
        <v>87</v>
      </c>
      <c r="B7" s="65"/>
      <c r="C7" s="68" t="s">
        <v>109</v>
      </c>
      <c r="D7" s="66"/>
      <c r="E7" s="68">
        <v>5731</v>
      </c>
      <c r="F7" s="66"/>
      <c r="G7" s="165" t="s">
        <v>109</v>
      </c>
      <c r="H7" s="66"/>
      <c r="I7" s="68" t="s">
        <v>109</v>
      </c>
      <c r="J7" s="66"/>
      <c r="K7" s="68">
        <v>5731</v>
      </c>
      <c r="L7" s="66"/>
      <c r="M7" s="68" t="s">
        <v>109</v>
      </c>
      <c r="N7" s="66"/>
      <c r="O7" s="68">
        <v>5731</v>
      </c>
    </row>
    <row r="8" spans="1:15" s="166" customFormat="1">
      <c r="A8" s="67" t="s">
        <v>88</v>
      </c>
      <c r="B8" s="167"/>
      <c r="C8" s="60" t="s">
        <v>109</v>
      </c>
      <c r="D8" s="57"/>
      <c r="E8" s="60">
        <v>5059</v>
      </c>
      <c r="F8" s="57"/>
      <c r="G8" s="204" t="s">
        <v>109</v>
      </c>
      <c r="H8" s="57"/>
      <c r="I8" s="60" t="s">
        <v>109</v>
      </c>
      <c r="J8" s="57"/>
      <c r="K8" s="60">
        <v>5059</v>
      </c>
      <c r="L8" s="57"/>
      <c r="M8" s="60" t="s">
        <v>109</v>
      </c>
      <c r="N8" s="57"/>
      <c r="O8" s="60">
        <v>5059</v>
      </c>
    </row>
    <row r="9" spans="1:15" s="166" customFormat="1">
      <c r="A9" s="205" t="s">
        <v>107</v>
      </c>
      <c r="B9" s="133"/>
      <c r="C9" s="123" t="s">
        <v>109</v>
      </c>
      <c r="D9" s="53"/>
      <c r="E9" s="123">
        <v>49316</v>
      </c>
      <c r="F9" s="53"/>
      <c r="G9" s="123" t="s">
        <v>109</v>
      </c>
      <c r="H9" s="53"/>
      <c r="I9" s="123">
        <v>224381</v>
      </c>
      <c r="J9" s="53"/>
      <c r="K9" s="123">
        <v>273697</v>
      </c>
      <c r="L9" s="53"/>
      <c r="M9" s="123" t="s">
        <v>109</v>
      </c>
      <c r="N9" s="53"/>
      <c r="O9" s="123">
        <v>273697</v>
      </c>
    </row>
    <row r="10" spans="1:15" s="166" customFormat="1">
      <c r="A10" s="235" t="s">
        <v>131</v>
      </c>
      <c r="B10" s="133"/>
      <c r="C10" s="123" t="s">
        <v>109</v>
      </c>
      <c r="D10" s="53"/>
      <c r="E10" s="123" t="s">
        <v>109</v>
      </c>
      <c r="F10" s="53"/>
      <c r="G10" s="123" t="s">
        <v>109</v>
      </c>
      <c r="H10" s="53"/>
      <c r="I10" s="123">
        <v>-34965</v>
      </c>
      <c r="J10" s="53"/>
      <c r="K10" s="123">
        <v>-34965</v>
      </c>
      <c r="L10" s="53"/>
      <c r="M10" s="123" t="s">
        <v>109</v>
      </c>
      <c r="N10" s="53"/>
      <c r="O10" s="123">
        <v>-34965</v>
      </c>
    </row>
    <row r="11" spans="1:15" s="166" customFormat="1">
      <c r="A11" s="88" t="s">
        <v>130</v>
      </c>
      <c r="B11" s="89"/>
      <c r="C11" s="123">
        <v>141846</v>
      </c>
      <c r="D11" s="53"/>
      <c r="E11" s="123">
        <v>237225</v>
      </c>
      <c r="F11" s="53"/>
      <c r="G11" s="123">
        <v>388849</v>
      </c>
      <c r="H11" s="53"/>
      <c r="I11" s="123">
        <v>723105</v>
      </c>
      <c r="J11" s="53"/>
      <c r="K11" s="123">
        <v>1491025</v>
      </c>
      <c r="L11" s="53"/>
      <c r="M11" s="123" t="s">
        <v>109</v>
      </c>
      <c r="N11" s="53"/>
      <c r="O11" s="123">
        <v>1491025</v>
      </c>
    </row>
    <row r="12" spans="1:15" s="12" customFormat="1">
      <c r="A12" s="88" t="s">
        <v>112</v>
      </c>
      <c r="B12" s="89"/>
      <c r="C12" s="123">
        <v>141846</v>
      </c>
      <c r="D12" s="53"/>
      <c r="E12" s="123">
        <v>52321</v>
      </c>
      <c r="F12" s="53"/>
      <c r="G12" s="123">
        <v>347956</v>
      </c>
      <c r="H12" s="53"/>
      <c r="I12" s="123">
        <v>615402</v>
      </c>
      <c r="J12" s="53"/>
      <c r="K12" s="123">
        <v>1157525</v>
      </c>
      <c r="L12" s="53"/>
      <c r="M12" s="123" t="s">
        <v>109</v>
      </c>
      <c r="N12" s="53"/>
      <c r="O12" s="123">
        <v>1157525</v>
      </c>
    </row>
    <row r="13" spans="1:15" s="12" customFormat="1">
      <c r="A13" s="64" t="s">
        <v>75</v>
      </c>
      <c r="B13" s="54" t="s">
        <v>0</v>
      </c>
      <c r="C13" s="108" t="s">
        <v>109</v>
      </c>
      <c r="D13" s="107"/>
      <c r="E13" s="108" t="s">
        <v>109</v>
      </c>
      <c r="F13" s="107"/>
      <c r="G13" s="121" t="s">
        <v>109</v>
      </c>
      <c r="H13" s="107"/>
      <c r="I13" s="108">
        <v>48536</v>
      </c>
      <c r="J13" s="107"/>
      <c r="K13" s="108">
        <v>48536</v>
      </c>
      <c r="L13" s="107"/>
      <c r="M13" s="108" t="s">
        <v>109</v>
      </c>
      <c r="N13" s="107"/>
      <c r="O13" s="108">
        <v>48536</v>
      </c>
    </row>
    <row r="14" spans="1:15" s="12" customFormat="1">
      <c r="A14" s="109" t="s">
        <v>72</v>
      </c>
      <c r="B14" s="54" t="s">
        <v>0</v>
      </c>
      <c r="C14" s="108" t="s">
        <v>109</v>
      </c>
      <c r="D14" s="107"/>
      <c r="E14" s="108">
        <v>-82209</v>
      </c>
      <c r="F14" s="107"/>
      <c r="G14" s="121" t="s">
        <v>109</v>
      </c>
      <c r="H14" s="107"/>
      <c r="I14" s="108" t="s">
        <v>109</v>
      </c>
      <c r="J14" s="107"/>
      <c r="K14" s="108">
        <v>-82209</v>
      </c>
      <c r="L14" s="107"/>
      <c r="M14" s="108" t="s">
        <v>109</v>
      </c>
      <c r="N14" s="107"/>
      <c r="O14" s="108">
        <v>-82209</v>
      </c>
    </row>
    <row r="15" spans="1:15" s="12" customFormat="1">
      <c r="A15" s="67" t="s">
        <v>71</v>
      </c>
      <c r="B15" s="87" t="s">
        <v>0</v>
      </c>
      <c r="C15" s="117" t="s">
        <v>109</v>
      </c>
      <c r="D15" s="118"/>
      <c r="E15" s="117">
        <v>-81800</v>
      </c>
      <c r="F15" s="118"/>
      <c r="G15" s="121" t="s">
        <v>109</v>
      </c>
      <c r="H15" s="118"/>
      <c r="I15" s="117" t="s">
        <v>109</v>
      </c>
      <c r="J15" s="118"/>
      <c r="K15" s="117">
        <v>-81800</v>
      </c>
      <c r="L15" s="118"/>
      <c r="M15" s="117" t="s">
        <v>109</v>
      </c>
      <c r="N15" s="118"/>
      <c r="O15" s="117">
        <v>-81800</v>
      </c>
    </row>
    <row r="16" spans="1:15" s="12" customFormat="1">
      <c r="A16" s="67" t="s">
        <v>88</v>
      </c>
      <c r="B16" s="87"/>
      <c r="C16" s="168" t="s">
        <v>109</v>
      </c>
      <c r="D16" s="118"/>
      <c r="E16" s="168">
        <v>-409</v>
      </c>
      <c r="F16" s="118"/>
      <c r="G16" s="165" t="s">
        <v>109</v>
      </c>
      <c r="H16" s="118"/>
      <c r="I16" s="168" t="s">
        <v>109</v>
      </c>
      <c r="J16" s="118"/>
      <c r="K16" s="168">
        <v>-409</v>
      </c>
      <c r="L16" s="118"/>
      <c r="M16" s="168" t="s">
        <v>109</v>
      </c>
      <c r="N16" s="118"/>
      <c r="O16" s="168">
        <v>-409</v>
      </c>
    </row>
    <row r="17" spans="1:15" s="12" customFormat="1">
      <c r="A17" s="125" t="s">
        <v>120</v>
      </c>
      <c r="B17" s="62"/>
      <c r="C17" s="126" t="s">
        <v>109</v>
      </c>
      <c r="D17" s="106"/>
      <c r="E17" s="126">
        <v>-82209</v>
      </c>
      <c r="F17" s="106"/>
      <c r="G17" s="122" t="s">
        <v>109</v>
      </c>
      <c r="H17" s="106"/>
      <c r="I17" s="126">
        <v>48536</v>
      </c>
      <c r="J17" s="106"/>
      <c r="K17" s="126">
        <v>-33673</v>
      </c>
      <c r="L17" s="106"/>
      <c r="M17" s="126" t="s">
        <v>109</v>
      </c>
      <c r="N17" s="106"/>
      <c r="O17" s="126">
        <v>-33673</v>
      </c>
    </row>
    <row r="18" spans="1:15" s="12" customFormat="1">
      <c r="A18" s="235" t="s">
        <v>132</v>
      </c>
      <c r="B18" s="62"/>
      <c r="C18" s="120" t="s">
        <v>109</v>
      </c>
      <c r="D18" s="106"/>
      <c r="E18" s="120" t="s">
        <v>109</v>
      </c>
      <c r="F18" s="106"/>
      <c r="G18" s="60" t="s">
        <v>109</v>
      </c>
      <c r="H18" s="106"/>
      <c r="I18" s="120">
        <v>-15540</v>
      </c>
      <c r="J18" s="106"/>
      <c r="K18" s="120">
        <v>-15540</v>
      </c>
      <c r="L18" s="106"/>
      <c r="M18" s="120" t="s">
        <v>109</v>
      </c>
      <c r="N18" s="106"/>
      <c r="O18" s="120">
        <v>-15540</v>
      </c>
    </row>
    <row r="19" spans="1:15" s="12" customFormat="1">
      <c r="A19" s="188">
        <v>45199</v>
      </c>
      <c r="B19" s="63"/>
      <c r="C19" s="120">
        <v>141846</v>
      </c>
      <c r="D19" s="106"/>
      <c r="E19" s="120">
        <v>-29888</v>
      </c>
      <c r="F19" s="106"/>
      <c r="G19" s="120">
        <v>347956</v>
      </c>
      <c r="H19" s="106"/>
      <c r="I19" s="120">
        <v>648398</v>
      </c>
      <c r="J19" s="106"/>
      <c r="K19" s="120">
        <v>1108312</v>
      </c>
      <c r="L19" s="106"/>
      <c r="M19" s="120" t="s">
        <v>109</v>
      </c>
      <c r="N19" s="106"/>
      <c r="O19" s="120">
        <v>1108312</v>
      </c>
    </row>
    <row r="20" spans="1:15">
      <c r="A20" s="161"/>
    </row>
  </sheetData>
  <pageMargins left="0.59055118110236227" right="0.39370078740157483" top="0.74803149606299213" bottom="0.74803149606299213" header="0.31496062992125984" footer="0.31496062992125984"/>
  <pageSetup paperSize="9" scale="8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="110" zoomScaleNormal="110" workbookViewId="0">
      <selection activeCell="A20" sqref="A20"/>
    </sheetView>
  </sheetViews>
  <sheetFormatPr baseColWidth="10" defaultColWidth="8.7265625" defaultRowHeight="14.5"/>
  <cols>
    <col min="1" max="1" width="30.453125" customWidth="1"/>
    <col min="2" max="2" width="1.36328125" customWidth="1"/>
    <col min="3" max="3" width="12.453125" bestFit="1" customWidth="1"/>
    <col min="4" max="4" width="1.36328125" customWidth="1"/>
    <col min="5" max="5" width="12.453125" bestFit="1" customWidth="1"/>
    <col min="6" max="6" width="1.36328125" hidden="1" customWidth="1"/>
    <col min="7" max="7" width="12.453125" bestFit="1" customWidth="1"/>
    <col min="8" max="8" width="1.36328125" customWidth="1"/>
    <col min="9" max="9" width="12.453125" bestFit="1" customWidth="1"/>
    <col min="10" max="10" width="1.36328125" customWidth="1"/>
    <col min="11" max="11" width="12.453125" bestFit="1" customWidth="1"/>
    <col min="12" max="12" width="1.36328125" customWidth="1"/>
    <col min="13" max="13" width="12.453125" bestFit="1" customWidth="1"/>
    <col min="14" max="14" width="1.36328125" customWidth="1"/>
    <col min="15" max="15" width="12.453125" bestFit="1" customWidth="1"/>
    <col min="16" max="16" width="1.36328125" customWidth="1"/>
    <col min="17" max="17" width="12.453125" bestFit="1" customWidth="1"/>
    <col min="18" max="18" width="1.36328125" customWidth="1"/>
    <col min="19" max="19" width="12.453125" bestFit="1" customWidth="1"/>
    <col min="20" max="20" width="1.36328125" customWidth="1"/>
    <col min="21" max="21" width="12.453125" bestFit="1" customWidth="1"/>
  </cols>
  <sheetData>
    <row r="1" spans="1:22" ht="25">
      <c r="A1" s="8" t="s">
        <v>105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22" ht="26.4" customHeight="1">
      <c r="A2" s="172"/>
      <c r="B2" s="174"/>
      <c r="C2" s="237" t="s">
        <v>113</v>
      </c>
      <c r="D2" s="237"/>
      <c r="E2" s="237"/>
      <c r="F2" s="203"/>
      <c r="G2" s="237" t="s">
        <v>114</v>
      </c>
      <c r="H2" s="237"/>
      <c r="I2" s="237"/>
      <c r="J2" s="175"/>
      <c r="K2" s="237" t="s">
        <v>102</v>
      </c>
      <c r="L2" s="237"/>
      <c r="M2" s="237"/>
      <c r="N2" s="175"/>
      <c r="O2" s="237" t="s">
        <v>103</v>
      </c>
      <c r="P2" s="237"/>
      <c r="Q2" s="237"/>
      <c r="R2" s="175"/>
      <c r="S2" s="237" t="s">
        <v>104</v>
      </c>
      <c r="T2" s="237"/>
      <c r="U2" s="237"/>
    </row>
    <row r="3" spans="1:22" ht="26.4" customHeight="1">
      <c r="A3" s="185" t="s">
        <v>1</v>
      </c>
      <c r="B3" s="174"/>
      <c r="C3" s="189" t="str">
        <f>'GuV (E) YTD'!G3</f>
        <v>1 Apr - 30 Sep 2023</v>
      </c>
      <c r="D3" s="175"/>
      <c r="E3" s="175" t="str">
        <f>'GuV (E) YTD'!I3</f>
        <v>1 Apr - 30 Sep 2022</v>
      </c>
      <c r="F3" s="175"/>
      <c r="G3" s="189" t="str">
        <f>C3</f>
        <v>1 Apr - 30 Sep 2023</v>
      </c>
      <c r="H3" s="190"/>
      <c r="I3" s="190" t="str">
        <f>E3</f>
        <v>1 Apr - 30 Sep 2022</v>
      </c>
      <c r="J3" s="190"/>
      <c r="K3" s="189" t="str">
        <f>C3</f>
        <v>1 Apr - 30 Sep 2023</v>
      </c>
      <c r="L3" s="190"/>
      <c r="M3" s="190" t="str">
        <f>E3</f>
        <v>1 Apr - 30 Sep 2022</v>
      </c>
      <c r="N3" s="190"/>
      <c r="O3" s="189" t="str">
        <f>C3</f>
        <v>1 Apr - 30 Sep 2023</v>
      </c>
      <c r="P3" s="190"/>
      <c r="Q3" s="190" t="str">
        <f>E3</f>
        <v>1 Apr - 30 Sep 2022</v>
      </c>
      <c r="R3" s="190"/>
      <c r="S3" s="189" t="str">
        <f>C3</f>
        <v>1 Apr - 30 Sep 2023</v>
      </c>
      <c r="T3" s="190"/>
      <c r="U3" s="190" t="str">
        <f>E3</f>
        <v>1 Apr - 30 Sep 2022</v>
      </c>
      <c r="V3" s="190"/>
    </row>
    <row r="4" spans="1:22">
      <c r="A4" s="200" t="s">
        <v>96</v>
      </c>
      <c r="B4" s="174"/>
      <c r="C4" s="201">
        <v>488995</v>
      </c>
      <c r="D4" s="176"/>
      <c r="E4" s="202">
        <v>652470</v>
      </c>
      <c r="F4" s="176"/>
      <c r="G4" s="201">
        <v>358270</v>
      </c>
      <c r="H4" s="176"/>
      <c r="I4" s="202">
        <v>457003</v>
      </c>
      <c r="J4" s="176"/>
      <c r="K4" s="201">
        <v>2</v>
      </c>
      <c r="L4" s="176"/>
      <c r="M4" s="202" t="s">
        <v>109</v>
      </c>
      <c r="N4" s="176"/>
      <c r="O4" s="201">
        <v>-33355</v>
      </c>
      <c r="P4" s="176"/>
      <c r="Q4" s="202">
        <v>-39435</v>
      </c>
      <c r="R4" s="176"/>
      <c r="S4" s="201">
        <v>813911</v>
      </c>
      <c r="T4" s="176"/>
      <c r="U4" s="202">
        <v>1070038</v>
      </c>
    </row>
    <row r="5" spans="1:22">
      <c r="A5" s="142" t="s">
        <v>115</v>
      </c>
      <c r="B5" s="174"/>
      <c r="C5" s="201">
        <v>134</v>
      </c>
      <c r="D5" s="176"/>
      <c r="E5" s="202" t="s">
        <v>109</v>
      </c>
      <c r="F5" s="176"/>
      <c r="G5" s="201">
        <v>33220</v>
      </c>
      <c r="H5" s="176"/>
      <c r="I5" s="202">
        <v>39435</v>
      </c>
      <c r="J5" s="176"/>
      <c r="K5" s="201">
        <v>2</v>
      </c>
      <c r="L5" s="176"/>
      <c r="M5" s="202" t="s">
        <v>109</v>
      </c>
      <c r="N5" s="176"/>
      <c r="O5" s="201">
        <v>-33355</v>
      </c>
      <c r="P5" s="176"/>
      <c r="Q5" s="202">
        <v>-39435</v>
      </c>
      <c r="R5" s="176"/>
      <c r="S5" s="201" t="s">
        <v>109</v>
      </c>
      <c r="T5" s="176"/>
      <c r="U5" s="202" t="s">
        <v>109</v>
      </c>
    </row>
    <row r="6" spans="1:22">
      <c r="A6" s="142" t="s">
        <v>116</v>
      </c>
      <c r="B6" s="174"/>
      <c r="C6" s="179">
        <v>488861</v>
      </c>
      <c r="D6" s="176"/>
      <c r="E6" s="180">
        <v>652470</v>
      </c>
      <c r="F6" s="176"/>
      <c r="G6" s="179">
        <v>325050</v>
      </c>
      <c r="H6" s="176"/>
      <c r="I6" s="180">
        <v>417569</v>
      </c>
      <c r="J6" s="176"/>
      <c r="K6" s="179" t="s">
        <v>109</v>
      </c>
      <c r="L6" s="176"/>
      <c r="M6" s="180" t="s">
        <v>109</v>
      </c>
      <c r="N6" s="176"/>
      <c r="O6" s="179" t="s">
        <v>109</v>
      </c>
      <c r="P6" s="176"/>
      <c r="Q6" s="180" t="s">
        <v>109</v>
      </c>
      <c r="R6" s="176"/>
      <c r="S6" s="179">
        <v>813911</v>
      </c>
      <c r="T6" s="176"/>
      <c r="U6" s="180">
        <v>1070038</v>
      </c>
    </row>
    <row r="7" spans="1:22" ht="22">
      <c r="A7" s="173" t="s">
        <v>97</v>
      </c>
      <c r="B7" s="181"/>
      <c r="C7" s="182">
        <v>129194</v>
      </c>
      <c r="D7" s="183"/>
      <c r="E7" s="184">
        <v>187556</v>
      </c>
      <c r="F7" s="183"/>
      <c r="G7" s="182">
        <v>84451</v>
      </c>
      <c r="H7" s="183"/>
      <c r="I7" s="184">
        <v>127080</v>
      </c>
      <c r="J7" s="183"/>
      <c r="K7" s="182">
        <v>2881</v>
      </c>
      <c r="L7" s="183"/>
      <c r="M7" s="184">
        <v>653</v>
      </c>
      <c r="N7" s="183"/>
      <c r="O7" s="182" t="s">
        <v>109</v>
      </c>
      <c r="P7" s="183"/>
      <c r="Q7" s="184" t="s">
        <v>109</v>
      </c>
      <c r="R7" s="183"/>
      <c r="S7" s="182">
        <v>216526</v>
      </c>
      <c r="T7" s="183"/>
      <c r="U7" s="184">
        <v>315289</v>
      </c>
    </row>
    <row r="8" spans="1:22" ht="22">
      <c r="A8" s="200" t="s">
        <v>98</v>
      </c>
      <c r="B8" s="174"/>
      <c r="C8" s="201">
        <v>-53959</v>
      </c>
      <c r="D8" s="176"/>
      <c r="E8" s="202">
        <v>-58963</v>
      </c>
      <c r="F8" s="176"/>
      <c r="G8" s="201">
        <v>-77377</v>
      </c>
      <c r="H8" s="176"/>
      <c r="I8" s="202">
        <v>-72213</v>
      </c>
      <c r="J8" s="176"/>
      <c r="K8" s="201">
        <v>-3547</v>
      </c>
      <c r="L8" s="176"/>
      <c r="M8" s="202">
        <v>-2804</v>
      </c>
      <c r="N8" s="176"/>
      <c r="O8" s="201" t="s">
        <v>109</v>
      </c>
      <c r="P8" s="176"/>
      <c r="Q8" s="202" t="s">
        <v>109</v>
      </c>
      <c r="R8" s="176"/>
      <c r="S8" s="201">
        <v>-134883</v>
      </c>
      <c r="T8" s="176"/>
      <c r="U8" s="202">
        <v>-133981</v>
      </c>
    </row>
    <row r="9" spans="1:22">
      <c r="A9" s="173" t="s">
        <v>19</v>
      </c>
      <c r="B9" s="181"/>
      <c r="C9" s="182">
        <v>75236</v>
      </c>
      <c r="D9" s="183"/>
      <c r="E9" s="184">
        <v>128593</v>
      </c>
      <c r="F9" s="183"/>
      <c r="G9" s="182">
        <v>7074</v>
      </c>
      <c r="H9" s="183"/>
      <c r="I9" s="184">
        <v>54867</v>
      </c>
      <c r="J9" s="183"/>
      <c r="K9" s="182">
        <v>-667</v>
      </c>
      <c r="L9" s="183"/>
      <c r="M9" s="184">
        <v>-2151</v>
      </c>
      <c r="N9" s="183"/>
      <c r="O9" s="182" t="s">
        <v>109</v>
      </c>
      <c r="P9" s="183"/>
      <c r="Q9" s="184" t="s">
        <v>109</v>
      </c>
      <c r="R9" s="183"/>
      <c r="S9" s="182">
        <v>81643</v>
      </c>
      <c r="T9" s="183"/>
      <c r="U9" s="184">
        <v>181309</v>
      </c>
    </row>
    <row r="10" spans="1:22">
      <c r="A10" s="200" t="s">
        <v>99</v>
      </c>
      <c r="B10" s="174"/>
      <c r="C10" s="201"/>
      <c r="D10" s="176"/>
      <c r="E10" s="202"/>
      <c r="F10" s="176"/>
      <c r="G10" s="201"/>
      <c r="H10" s="176"/>
      <c r="I10" s="202"/>
      <c r="J10" s="176"/>
      <c r="K10" s="201"/>
      <c r="L10" s="176"/>
      <c r="M10" s="202"/>
      <c r="N10" s="176"/>
      <c r="O10" s="201"/>
      <c r="P10" s="176"/>
      <c r="Q10" s="202"/>
      <c r="R10" s="176"/>
      <c r="S10" s="201">
        <v>-18344</v>
      </c>
      <c r="T10" s="176"/>
      <c r="U10" s="202">
        <v>66165</v>
      </c>
    </row>
    <row r="11" spans="1:22">
      <c r="A11" s="173" t="s">
        <v>100</v>
      </c>
      <c r="B11" s="181"/>
      <c r="C11" s="182"/>
      <c r="D11" s="183"/>
      <c r="E11" s="184"/>
      <c r="F11" s="183"/>
      <c r="G11" s="182"/>
      <c r="H11" s="183"/>
      <c r="I11" s="184"/>
      <c r="J11" s="183"/>
      <c r="K11" s="182"/>
      <c r="L11" s="183"/>
      <c r="M11" s="184"/>
      <c r="N11" s="183"/>
      <c r="O11" s="182"/>
      <c r="P11" s="183"/>
      <c r="Q11" s="184"/>
      <c r="R11" s="183"/>
      <c r="S11" s="182">
        <v>63299</v>
      </c>
      <c r="T11" s="183"/>
      <c r="U11" s="184">
        <v>247474</v>
      </c>
    </row>
    <row r="12" spans="1:22">
      <c r="A12" s="200" t="s">
        <v>101</v>
      </c>
      <c r="B12" s="174"/>
      <c r="C12" s="201"/>
      <c r="D12" s="176"/>
      <c r="E12" s="202"/>
      <c r="F12" s="176"/>
      <c r="G12" s="201"/>
      <c r="H12" s="176"/>
      <c r="I12" s="202"/>
      <c r="J12" s="176"/>
      <c r="K12" s="201"/>
      <c r="L12" s="176"/>
      <c r="M12" s="202"/>
      <c r="N12" s="176"/>
      <c r="O12" s="201"/>
      <c r="P12" s="176"/>
      <c r="Q12" s="202"/>
      <c r="R12" s="176"/>
      <c r="S12" s="201">
        <v>-14763</v>
      </c>
      <c r="T12" s="176"/>
      <c r="U12" s="202">
        <v>-23093</v>
      </c>
    </row>
    <row r="13" spans="1:22">
      <c r="A13" s="173" t="s">
        <v>117</v>
      </c>
      <c r="B13" s="181"/>
      <c r="C13" s="186"/>
      <c r="D13" s="183"/>
      <c r="E13" s="187"/>
      <c r="F13" s="183"/>
      <c r="G13" s="186"/>
      <c r="H13" s="183"/>
      <c r="I13" s="187"/>
      <c r="J13" s="183"/>
      <c r="K13" s="186"/>
      <c r="L13" s="183"/>
      <c r="M13" s="187"/>
      <c r="N13" s="183"/>
      <c r="O13" s="186"/>
      <c r="P13" s="183"/>
      <c r="Q13" s="187"/>
      <c r="R13" s="183"/>
      <c r="S13" s="182">
        <v>48536</v>
      </c>
      <c r="T13" s="183"/>
      <c r="U13" s="184">
        <v>224381</v>
      </c>
    </row>
    <row r="14" spans="1:22" ht="26">
      <c r="A14" s="185" t="s">
        <v>119</v>
      </c>
      <c r="B14" s="185"/>
      <c r="C14" s="177">
        <v>611441</v>
      </c>
      <c r="D14" s="176"/>
      <c r="E14" s="178">
        <v>635294</v>
      </c>
      <c r="F14" s="176"/>
      <c r="G14" s="177">
        <v>2294291</v>
      </c>
      <c r="H14" s="176"/>
      <c r="I14" s="178">
        <v>2015976</v>
      </c>
      <c r="J14" s="176"/>
      <c r="K14" s="177">
        <v>53800</v>
      </c>
      <c r="L14" s="176"/>
      <c r="M14" s="178">
        <v>52817</v>
      </c>
      <c r="N14" s="176"/>
      <c r="O14" s="177" t="s">
        <v>109</v>
      </c>
      <c r="P14" s="176"/>
      <c r="Q14" s="178" t="s">
        <v>109</v>
      </c>
      <c r="R14" s="176"/>
      <c r="S14" s="177">
        <v>2959532</v>
      </c>
      <c r="T14" s="176"/>
      <c r="U14" s="178">
        <v>2704087</v>
      </c>
    </row>
    <row r="15" spans="1:22" ht="22">
      <c r="A15" s="200" t="s">
        <v>110</v>
      </c>
      <c r="B15" s="174"/>
      <c r="C15" s="201">
        <v>51885</v>
      </c>
      <c r="D15" s="176"/>
      <c r="E15" s="202">
        <v>52727</v>
      </c>
      <c r="F15" s="176"/>
      <c r="G15" s="201">
        <v>422837</v>
      </c>
      <c r="H15" s="176"/>
      <c r="I15" s="202">
        <v>521312</v>
      </c>
      <c r="J15" s="176"/>
      <c r="K15" s="201">
        <v>5789</v>
      </c>
      <c r="L15" s="176"/>
      <c r="M15" s="202">
        <v>14979</v>
      </c>
      <c r="N15" s="176"/>
      <c r="O15" s="201" t="s">
        <v>109</v>
      </c>
      <c r="P15" s="176"/>
      <c r="Q15" s="202" t="s">
        <v>109</v>
      </c>
      <c r="R15" s="176"/>
      <c r="S15" s="201">
        <v>480511</v>
      </c>
      <c r="T15" s="176"/>
      <c r="U15" s="202">
        <v>594827</v>
      </c>
    </row>
    <row r="16" spans="1:22">
      <c r="A16" s="212" t="s">
        <v>118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</row>
    <row r="17" spans="1:1">
      <c r="A17" s="191"/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GuV (E) YTD</vt:lpstr>
      <vt:lpstr>Balance (E)</vt:lpstr>
      <vt:lpstr>Cash Flow Bericht (E)</vt:lpstr>
      <vt:lpstr>Shareholders equity (E)</vt:lpstr>
      <vt:lpstr>Segment report (E)</vt:lpstr>
      <vt:lpstr>'Balance (E)'!Druckbereich</vt:lpstr>
      <vt:lpstr>'Cash Flow Bericht (E)'!Druckbereich</vt:lpstr>
      <vt:lpstr>'GuV (E) YTD'!Druckbereich</vt:lpstr>
      <vt:lpstr>'Shareholders equity (E)'!Druckbereich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2023-10-31T16:36:14Z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